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dalina BVC\Desktop\Documents\BUGET 2023\"/>
    </mc:Choice>
  </mc:AlternateContent>
  <xr:revisionPtr revIDLastSave="0" documentId="13_ncr:1_{D0F3F47A-AE63-4E1B-9366-D29ADF38BDE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VC 2023" sheetId="1" r:id="rId1"/>
  </sheets>
  <definedNames>
    <definedName name="_xlnm.Print_Titles" localSheetId="0">'BVC 2023'!$12:$14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41" i="1" l="1"/>
  <c r="I140" i="1" s="1"/>
  <c r="I138" i="1" s="1"/>
  <c r="I136" i="1" s="1"/>
  <c r="I139" i="1"/>
  <c r="I137" i="1" s="1"/>
  <c r="I135" i="1" s="1"/>
  <c r="I132" i="1"/>
  <c r="I131" i="1"/>
  <c r="I126" i="1"/>
  <c r="I124" i="1" s="1"/>
  <c r="I125" i="1"/>
  <c r="I123" i="1" s="1"/>
  <c r="I118" i="1"/>
  <c r="I116" i="1" s="1"/>
  <c r="I117" i="1"/>
  <c r="I115" i="1" s="1"/>
  <c r="I106" i="1"/>
  <c r="I105" i="1" s="1"/>
  <c r="I94" i="1"/>
  <c r="I93" i="1"/>
  <c r="I88" i="1"/>
  <c r="I87" i="1"/>
  <c r="I84" i="1"/>
  <c r="I68" i="1" s="1"/>
  <c r="I66" i="1" s="1"/>
  <c r="I56" i="1"/>
  <c r="I55" i="1"/>
  <c r="I40" i="1"/>
  <c r="I31" i="1"/>
  <c r="I30" i="1" s="1"/>
  <c r="I28" i="1"/>
  <c r="I27" i="1"/>
  <c r="I26" i="1"/>
  <c r="I22" i="1"/>
  <c r="I20" i="1"/>
  <c r="I19" i="1" s="1"/>
  <c r="I18" i="1" s="1"/>
  <c r="I25" i="1" l="1"/>
  <c r="I24" i="1" s="1"/>
  <c r="I17" i="1"/>
  <c r="I16" i="1" s="1"/>
  <c r="I15" i="1" s="1"/>
  <c r="I150" i="1" s="1"/>
  <c r="I83" i="1"/>
  <c r="I67" i="1" s="1"/>
  <c r="I65" i="1" s="1"/>
  <c r="I39" i="1"/>
  <c r="I63" i="1" s="1"/>
  <c r="I64" i="1" l="1"/>
  <c r="I62" i="1"/>
  <c r="I61" i="1" l="1"/>
  <c r="I38" i="1"/>
  <c r="I37" i="1" l="1"/>
  <c r="I35" i="1" s="1"/>
  <c r="I33" i="1" s="1"/>
  <c r="I36" i="1"/>
  <c r="I34" i="1" s="1"/>
  <c r="I151" i="1" s="1"/>
</calcChain>
</file>

<file path=xl/sharedStrings.xml><?xml version="1.0" encoding="utf-8"?>
<sst xmlns="http://schemas.openxmlformats.org/spreadsheetml/2006/main" count="260" uniqueCount="118">
  <si>
    <t>MINISTERUL TRANSPORTURILOR</t>
  </si>
  <si>
    <t xml:space="preserve">ȘI INFRASTRUCTURII  </t>
  </si>
  <si>
    <t>AUTORITATEA RUTIERĂ ROMÂNĂ - A.R.R.</t>
  </si>
  <si>
    <t>I. Credite de angajament</t>
  </si>
  <si>
    <t>II. Credite bugetare</t>
  </si>
  <si>
    <t>mii lei</t>
  </si>
  <si>
    <t>Capitol</t>
  </si>
  <si>
    <t>Subca- pitol</t>
  </si>
  <si>
    <t>Para-graf</t>
  </si>
  <si>
    <t>Grupa/Titlu</t>
  </si>
  <si>
    <t>Articol</t>
  </si>
  <si>
    <t>Alineat</t>
  </si>
  <si>
    <t xml:space="preserve">Denumirea indicatorilor </t>
  </si>
  <si>
    <t>Program 2023</t>
  </si>
  <si>
    <t>I. VENITURI PROPRII -TOTAL VENITURI</t>
  </si>
  <si>
    <t>I. Venituri curente</t>
  </si>
  <si>
    <t>C. VENITURI NEFISCALE</t>
  </si>
  <si>
    <t>C1. VENITURI DIN PROPRIETATE</t>
  </si>
  <si>
    <t>Venituri din proprietate</t>
  </si>
  <si>
    <t>O5</t>
  </si>
  <si>
    <t>Venituri din concesiuni și închirieri</t>
  </si>
  <si>
    <t>Alte venituri din concesiuni şi închirieri de către instituţiile publice</t>
  </si>
  <si>
    <t>VENITURI DIN DOBANZI</t>
  </si>
  <si>
    <t>O3</t>
  </si>
  <si>
    <t>Alte venituri din dobanzi</t>
  </si>
  <si>
    <t>C2. VANZARI DE BUNURI SI SERVICII</t>
  </si>
  <si>
    <t>Venituri din prestări servicii și alte activități</t>
  </si>
  <si>
    <t>O8</t>
  </si>
  <si>
    <t>Venituri din prestări servicii</t>
  </si>
  <si>
    <t>Alte venituri din prestari de servicii si alte activitati</t>
  </si>
  <si>
    <t>III. Operațiuni financiare</t>
  </si>
  <si>
    <t>Sume utilizate din excedentul anilor precedenți pentru efectuarea de cheltuieli (sume primite de la UE, neutilizate în anul 2022 )</t>
  </si>
  <si>
    <t>V. Sume primite de la UE în anul curent în contul plăților efectuate și prefinanțării aferente cadrului financiar 2014-2020</t>
  </si>
  <si>
    <t xml:space="preserve">Sume primite de la UE în contul plăților efectuate </t>
  </si>
  <si>
    <t>Mecanismul pentru interconectarea Europei (CEF)</t>
  </si>
  <si>
    <t>CHELTUIELI  TOTAL</t>
  </si>
  <si>
    <t>I</t>
  </si>
  <si>
    <t>II</t>
  </si>
  <si>
    <t>CHELTUIELI CURENTE(01=10+20+57+58+59)</t>
  </si>
  <si>
    <t>TITLUL I CHELTUIELI DE PERSONAL</t>
  </si>
  <si>
    <t>O1</t>
  </si>
  <si>
    <t>Cheltuieli salariale în bani</t>
  </si>
  <si>
    <t>Salarii de bază</t>
  </si>
  <si>
    <t>Sporuri pentru condiții de muncă</t>
  </si>
  <si>
    <t>O6</t>
  </si>
  <si>
    <t>Alte sporuri</t>
  </si>
  <si>
    <t>Indemnizații plătite unor persoane din afara unității</t>
  </si>
  <si>
    <t>Drepturi de delegare</t>
  </si>
  <si>
    <t>Indemnizații de hrană</t>
  </si>
  <si>
    <t>Alte drepturi salariale în bani</t>
  </si>
  <si>
    <t>O2</t>
  </si>
  <si>
    <t>Cheltuieli salariale în natura</t>
  </si>
  <si>
    <t>Uniforme și echipament obligatoriu</t>
  </si>
  <si>
    <t>Vouchere de vacanță</t>
  </si>
  <si>
    <t>Contribuții</t>
  </si>
  <si>
    <t>O7</t>
  </si>
  <si>
    <t>Contribuție asiguratorie pentru muncă (2,25%)</t>
  </si>
  <si>
    <t xml:space="preserve"> TITLUL II BUNURI ȘI SERVICII</t>
  </si>
  <si>
    <t>Bunuri și servicii</t>
  </si>
  <si>
    <t>Furnituri de birou</t>
  </si>
  <si>
    <t>Materiale pentru curațenie</t>
  </si>
  <si>
    <t>Încălzit, iluminat și forță motrică</t>
  </si>
  <si>
    <t>O4</t>
  </si>
  <si>
    <t>Apă, canal și salubritate</t>
  </si>
  <si>
    <t>Carburanți și lubrifianți</t>
  </si>
  <si>
    <t>Poștă, telecomunicații, radio, tv, internet</t>
  </si>
  <si>
    <t>O9</t>
  </si>
  <si>
    <t>Materiale și prestări servicii cu caracter funcțional</t>
  </si>
  <si>
    <t>Alte bunuri și servicii pentru întreținere și funcționare</t>
  </si>
  <si>
    <t>Reparații curente</t>
  </si>
  <si>
    <t>Bunuri de natura obiectelor de inventar</t>
  </si>
  <si>
    <t>Uniforme și echipament</t>
  </si>
  <si>
    <t>Alte obiecte de inventar</t>
  </si>
  <si>
    <t>Deplasări, detașări, transferări</t>
  </si>
  <si>
    <t>Deplasări interne, detașări, transferări</t>
  </si>
  <si>
    <t>Deplasări în străinatate</t>
  </si>
  <si>
    <t>Cărți, publicații și materiale documentare</t>
  </si>
  <si>
    <t>Pregătire profesională</t>
  </si>
  <si>
    <t>Protecția muncii</t>
  </si>
  <si>
    <t>Alte cheltuieli</t>
  </si>
  <si>
    <t>Protocol și reprezentare</t>
  </si>
  <si>
    <t>Chirii</t>
  </si>
  <si>
    <t>Fondul conducătorului instituției publice</t>
  </si>
  <si>
    <t xml:space="preserve">Alte cheltuieli cu bunuri și servicii </t>
  </si>
  <si>
    <t>TITLUL IX ASISTENȚA SOCIALĂ</t>
  </si>
  <si>
    <t>Ajutoare sociale</t>
  </si>
  <si>
    <t>Ajutoare sociale în numerar</t>
  </si>
  <si>
    <t>Tichete de creșă și tichete sociale pentru grădiniță</t>
  </si>
  <si>
    <t>TITLUL X PROIECTE CU FINANȚARE DIN FONDURI EXTERNE NERAMBURSABILE AF. CADRULUI FINANCIAR 2014-2020</t>
  </si>
  <si>
    <t>01</t>
  </si>
  <si>
    <t>Finanțare națională</t>
  </si>
  <si>
    <t>02</t>
  </si>
  <si>
    <t>Finanțare externă nerambursabilă</t>
  </si>
  <si>
    <t>TITLUL XI  ALTE CHELTUIELI</t>
  </si>
  <si>
    <t>Sume aferente persoanelor cu handicap neîncadrate</t>
  </si>
  <si>
    <t>CHELTUIELI DE CAPITAL (70=71+72+75)</t>
  </si>
  <si>
    <t>TITLUL XII  ACTIVE NEFINANCIARE (71.01+71.02)</t>
  </si>
  <si>
    <t>Active fixe</t>
  </si>
  <si>
    <t>Construcții</t>
  </si>
  <si>
    <t xml:space="preserve">Mașini,echipamente și mijloace de transport </t>
  </si>
  <si>
    <t>Mobilier,aparatură birotica și alte active corporale</t>
  </si>
  <si>
    <t>Alte active fixe (inclusiv reparații capitale)</t>
  </si>
  <si>
    <t>REZULTAT FINANCIAR</t>
  </si>
  <si>
    <t>VENITURI TOTALE</t>
  </si>
  <si>
    <t>CHELTUIELI TOTALE</t>
  </si>
  <si>
    <t xml:space="preserve">       a) Excedent</t>
  </si>
  <si>
    <t xml:space="preserve">       b) Deficit</t>
  </si>
  <si>
    <t>REZULTAT FINANCIAR ECHILIBRU BUGETAR</t>
  </si>
  <si>
    <t xml:space="preserve">1) Nr. mediu de personal: 539 persoane </t>
  </si>
  <si>
    <t>2) Câștigul mediu brut lunar : 7.205 lei/salariat</t>
  </si>
  <si>
    <t>3) În castigul mediu brut lunar de la punctul 2) nu sunt cuprinse urmatoarele:</t>
  </si>
  <si>
    <t xml:space="preserve"> - drepturi de delegare: 471.850 lei</t>
  </si>
  <si>
    <t xml:space="preserve"> - suma destinată plății conducatorului unității: 145.764 lei</t>
  </si>
  <si>
    <t xml:space="preserve"> - indemnizațiile membrilor Consiliului de Conducere și Comisiei de Audit de Siguranță Rutieră: 1.054.920 lei</t>
  </si>
  <si>
    <t xml:space="preserve"> - drepturile salariale aferente litigiilor de muncă conform hotărârilor judecătorești și litigii în derulare: 30.000 lei</t>
  </si>
  <si>
    <t xml:space="preserve"> - remunerarea comisiilor de examinare teoretica: 9.798.000 lei</t>
  </si>
  <si>
    <t xml:space="preserve"> - remunerarea comisiilor de concurs pentru posturile vacante: 144.000 lei</t>
  </si>
  <si>
    <t>BUGET DE VENITURI ȘI CHELTUIELI  PE ANUL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</si>
</sst>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00000"/>
    <numFmt numFmtId="166" formatCode="#,##0.00\ [$lei-418]"/>
  </numFmts>
  <fonts count="17" x14ac:knownFonts="1">
    <font>
      <sz val="10"/>
      <name val="Arial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b/>
      <sz val="12"/>
      <color indexed="61"/>
      <name val="Times New Roman"/>
      <family val="1"/>
    </font>
    <font>
      <sz val="12"/>
      <color indexed="12"/>
      <name val="Times New Roman"/>
      <family val="1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color indexed="12"/>
      <name val="Times New Roman"/>
      <family val="1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2"/>
      <color rgb="FFFF0000"/>
      <name val="Times New Roman"/>
      <family val="1"/>
    </font>
    <font>
      <sz val="12"/>
      <color rgb="FFFF0000"/>
      <name val="Times New Roman"/>
      <family val="1"/>
    </font>
    <font>
      <sz val="12"/>
      <color rgb="FF9C0006"/>
      <name val="Times New Roman"/>
      <family val="1"/>
    </font>
    <font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164">
    <xf numFmtId="0" fontId="0" fillId="0" borderId="0" xfId="0"/>
    <xf numFmtId="0" fontId="3" fillId="0" borderId="0" xfId="0" applyFont="1"/>
    <xf numFmtId="0" fontId="4" fillId="0" borderId="0" xfId="0" applyFont="1"/>
    <xf numFmtId="43" fontId="3" fillId="0" borderId="0" xfId="1" applyFont="1" applyFill="1"/>
    <xf numFmtId="43" fontId="4" fillId="0" borderId="0" xfId="1" applyFont="1" applyFill="1"/>
    <xf numFmtId="9" fontId="4" fillId="0" borderId="0" xfId="0" applyNumberFormat="1" applyFont="1"/>
    <xf numFmtId="164" fontId="3" fillId="0" borderId="0" xfId="1" applyNumberFormat="1" applyFont="1" applyFill="1" applyAlignment="1">
      <alignment horizontal="center"/>
    </xf>
    <xf numFmtId="43" fontId="4" fillId="0" borderId="0" xfId="1" applyFont="1" applyBorder="1" applyAlignment="1">
      <alignment horizontal="right" vertical="top" wrapText="1"/>
    </xf>
    <xf numFmtId="164" fontId="3" fillId="0" borderId="0" xfId="1" applyNumberFormat="1" applyFont="1" applyFill="1" applyBorder="1" applyAlignment="1">
      <alignment horizontal="center" vertical="center" wrapText="1"/>
    </xf>
    <xf numFmtId="164" fontId="3" fillId="0" borderId="0" xfId="1" applyNumberFormat="1" applyFont="1" applyFill="1" applyBorder="1" applyAlignment="1">
      <alignment horizontal="center" vertical="center"/>
    </xf>
    <xf numFmtId="43" fontId="3" fillId="0" borderId="0" xfId="1" applyFont="1" applyFill="1" applyBorder="1" applyAlignment="1">
      <alignment horizontal="center" vertical="center" wrapText="1"/>
    </xf>
    <xf numFmtId="165" fontId="4" fillId="0" borderId="9" xfId="0" applyNumberFormat="1" applyFont="1" applyBorder="1"/>
    <xf numFmtId="0" fontId="4" fillId="0" borderId="10" xfId="0" applyFont="1" applyBorder="1"/>
    <xf numFmtId="0" fontId="3" fillId="0" borderId="11" xfId="0" applyFont="1" applyBorder="1"/>
    <xf numFmtId="0" fontId="4" fillId="0" borderId="12" xfId="0" applyFont="1" applyBorder="1" applyAlignment="1">
      <alignment horizontal="center"/>
    </xf>
    <xf numFmtId="43" fontId="3" fillId="0" borderId="13" xfId="1" applyFont="1" applyBorder="1" applyAlignment="1">
      <alignment horizontal="right" vertical="top" wrapText="1"/>
    </xf>
    <xf numFmtId="43" fontId="3" fillId="0" borderId="0" xfId="1" applyFont="1" applyFill="1" applyBorder="1"/>
    <xf numFmtId="165" fontId="3" fillId="0" borderId="14" xfId="0" applyNumberFormat="1" applyFont="1" applyBorder="1"/>
    <xf numFmtId="0" fontId="3" fillId="0" borderId="15" xfId="0" applyFont="1" applyBorder="1"/>
    <xf numFmtId="0" fontId="3" fillId="0" borderId="16" xfId="0" applyFont="1" applyBorder="1"/>
    <xf numFmtId="0" fontId="3" fillId="0" borderId="17" xfId="0" applyFont="1" applyBorder="1" applyAlignment="1">
      <alignment horizontal="center"/>
    </xf>
    <xf numFmtId="43" fontId="3" fillId="0" borderId="18" xfId="1" applyFont="1" applyBorder="1" applyAlignment="1">
      <alignment horizontal="right" vertical="top" wrapText="1"/>
    </xf>
    <xf numFmtId="0" fontId="4" fillId="0" borderId="14" xfId="0" applyFont="1" applyBorder="1"/>
    <xf numFmtId="0" fontId="4" fillId="0" borderId="15" xfId="0" applyFont="1" applyBorder="1"/>
    <xf numFmtId="0" fontId="4" fillId="0" borderId="17" xfId="0" applyFont="1" applyBorder="1" applyAlignment="1">
      <alignment horizontal="center"/>
    </xf>
    <xf numFmtId="43" fontId="4" fillId="0" borderId="0" xfId="1" applyFont="1" applyFill="1" applyBorder="1"/>
    <xf numFmtId="43" fontId="3" fillId="4" borderId="18" xfId="1" applyFont="1" applyFill="1" applyBorder="1" applyAlignment="1">
      <alignment horizontal="right" vertical="top" wrapText="1"/>
    </xf>
    <xf numFmtId="43" fontId="3" fillId="0" borderId="0" xfId="2" quotePrefix="1" applyNumberFormat="1" applyFont="1" applyFill="1" applyBorder="1"/>
    <xf numFmtId="0" fontId="4" fillId="0" borderId="16" xfId="0" applyFont="1" applyBorder="1"/>
    <xf numFmtId="43" fontId="4" fillId="4" borderId="18" xfId="1" applyFont="1" applyFill="1" applyBorder="1" applyAlignment="1">
      <alignment horizontal="right" vertical="top" wrapText="1"/>
    </xf>
    <xf numFmtId="43" fontId="4" fillId="0" borderId="0" xfId="2" applyNumberFormat="1" applyFont="1" applyFill="1" applyBorder="1"/>
    <xf numFmtId="165" fontId="4" fillId="0" borderId="14" xfId="0" applyNumberFormat="1" applyFont="1" applyBorder="1"/>
    <xf numFmtId="0" fontId="4" fillId="0" borderId="16" xfId="0" applyFont="1" applyBorder="1" applyAlignment="1">
      <alignment wrapText="1"/>
    </xf>
    <xf numFmtId="43" fontId="3" fillId="0" borderId="0" xfId="2" applyNumberFormat="1" applyFont="1" applyFill="1" applyBorder="1"/>
    <xf numFmtId="0" fontId="6" fillId="0" borderId="0" xfId="0" applyFont="1"/>
    <xf numFmtId="0" fontId="7" fillId="0" borderId="0" xfId="0" applyFont="1"/>
    <xf numFmtId="43" fontId="4" fillId="0" borderId="18" xfId="1" applyFont="1" applyFill="1" applyBorder="1" applyAlignment="1">
      <alignment horizontal="right" vertical="top" wrapText="1"/>
    </xf>
    <xf numFmtId="0" fontId="4" fillId="4" borderId="16" xfId="0" applyFont="1" applyFill="1" applyBorder="1"/>
    <xf numFmtId="0" fontId="4" fillId="4" borderId="17" xfId="0" applyFont="1" applyFill="1" applyBorder="1" applyAlignment="1">
      <alignment horizontal="center"/>
    </xf>
    <xf numFmtId="0" fontId="3" fillId="0" borderId="14" xfId="0" applyFont="1" applyBorder="1"/>
    <xf numFmtId="0" fontId="8" fillId="0" borderId="16" xfId="0" applyFont="1" applyBorder="1" applyAlignment="1">
      <alignment wrapText="1"/>
    </xf>
    <xf numFmtId="43" fontId="3" fillId="4" borderId="18" xfId="1" applyFont="1" applyFill="1" applyBorder="1" applyAlignment="1">
      <alignment horizontal="right" vertical="center" wrapText="1"/>
    </xf>
    <xf numFmtId="0" fontId="4" fillId="0" borderId="0" xfId="0" applyFont="1" applyAlignment="1">
      <alignment wrapText="1"/>
    </xf>
    <xf numFmtId="43" fontId="4" fillId="0" borderId="0" xfId="1" applyFont="1" applyFill="1" applyBorder="1" applyAlignment="1">
      <alignment wrapText="1"/>
    </xf>
    <xf numFmtId="0" fontId="9" fillId="0" borderId="19" xfId="0" applyFont="1" applyBorder="1"/>
    <xf numFmtId="0" fontId="4" fillId="0" borderId="20" xfId="0" applyFont="1" applyBorder="1"/>
    <xf numFmtId="0" fontId="3" fillId="0" borderId="21" xfId="0" applyFont="1" applyBorder="1" applyAlignment="1">
      <alignment wrapText="1"/>
    </xf>
    <xf numFmtId="43" fontId="3" fillId="0" borderId="18" xfId="1" applyFont="1" applyFill="1" applyBorder="1" applyAlignment="1">
      <alignment horizontal="right" vertical="center" wrapText="1"/>
    </xf>
    <xf numFmtId="0" fontId="4" fillId="0" borderId="19" xfId="0" applyFont="1" applyBorder="1"/>
    <xf numFmtId="0" fontId="8" fillId="0" borderId="21" xfId="0" applyFont="1" applyBorder="1" applyAlignment="1">
      <alignment wrapText="1"/>
    </xf>
    <xf numFmtId="43" fontId="8" fillId="0" borderId="18" xfId="1" applyFont="1" applyFill="1" applyBorder="1" applyAlignment="1">
      <alignment horizontal="right" vertical="center" wrapText="1"/>
    </xf>
    <xf numFmtId="43" fontId="4" fillId="0" borderId="17" xfId="0" applyNumberFormat="1" applyFont="1" applyBorder="1" applyAlignment="1">
      <alignment horizontal="center"/>
    </xf>
    <xf numFmtId="0" fontId="10" fillId="0" borderId="0" xfId="0" applyFont="1"/>
    <xf numFmtId="43" fontId="3" fillId="0" borderId="18" xfId="1" applyFont="1" applyFill="1" applyBorder="1" applyAlignment="1">
      <alignment horizontal="right" vertical="top" wrapText="1"/>
    </xf>
    <xf numFmtId="49" fontId="4" fillId="0" borderId="0" xfId="0" applyNumberFormat="1" applyFont="1"/>
    <xf numFmtId="43" fontId="4" fillId="0" borderId="18" xfId="1" applyFont="1" applyFill="1" applyBorder="1" applyAlignment="1">
      <alignment horizontal="right"/>
    </xf>
    <xf numFmtId="43" fontId="4" fillId="0" borderId="18" xfId="1" applyFont="1" applyFill="1" applyBorder="1"/>
    <xf numFmtId="43" fontId="3" fillId="0" borderId="18" xfId="1" applyFont="1" applyFill="1" applyBorder="1"/>
    <xf numFmtId="43" fontId="11" fillId="4" borderId="18" xfId="1" applyFont="1" applyFill="1" applyBorder="1"/>
    <xf numFmtId="0" fontId="11" fillId="0" borderId="0" xfId="0" applyFont="1"/>
    <xf numFmtId="43" fontId="11" fillId="0" borderId="18" xfId="1" applyFont="1" applyFill="1" applyBorder="1"/>
    <xf numFmtId="43" fontId="4" fillId="0" borderId="17" xfId="1" applyFont="1" applyFill="1" applyBorder="1" applyAlignment="1">
      <alignment horizontal="center"/>
    </xf>
    <xf numFmtId="43" fontId="3" fillId="4" borderId="18" xfId="1" applyFont="1" applyFill="1" applyBorder="1"/>
    <xf numFmtId="43" fontId="3" fillId="4" borderId="18" xfId="0" applyNumberFormat="1" applyFont="1" applyFill="1" applyBorder="1"/>
    <xf numFmtId="43" fontId="4" fillId="4" borderId="18" xfId="1" applyFont="1" applyFill="1" applyBorder="1" applyAlignment="1">
      <alignment horizontal="right"/>
    </xf>
    <xf numFmtId="0" fontId="4" fillId="4" borderId="22" xfId="0" applyFont="1" applyFill="1" applyBorder="1" applyAlignment="1">
      <alignment horizontal="center"/>
    </xf>
    <xf numFmtId="43" fontId="4" fillId="4" borderId="23" xfId="1" applyFont="1" applyFill="1" applyBorder="1" applyAlignment="1">
      <alignment horizontal="right"/>
    </xf>
    <xf numFmtId="43" fontId="4" fillId="4" borderId="17" xfId="1" applyFont="1" applyFill="1" applyBorder="1" applyAlignment="1">
      <alignment horizontal="center"/>
    </xf>
    <xf numFmtId="43" fontId="3" fillId="4" borderId="18" xfId="1" applyFont="1" applyFill="1" applyBorder="1" applyAlignment="1">
      <alignment horizontal="right"/>
    </xf>
    <xf numFmtId="49" fontId="4" fillId="4" borderId="0" xfId="0" applyNumberFormat="1" applyFont="1" applyFill="1"/>
    <xf numFmtId="0" fontId="4" fillId="4" borderId="0" xfId="0" applyFont="1" applyFill="1"/>
    <xf numFmtId="43" fontId="3" fillId="0" borderId="18" xfId="1" applyFont="1" applyFill="1" applyBorder="1" applyAlignment="1">
      <alignment horizontal="right"/>
    </xf>
    <xf numFmtId="43" fontId="3" fillId="4" borderId="18" xfId="1" applyFont="1" applyFill="1" applyBorder="1" applyAlignment="1">
      <alignment horizontal="center"/>
    </xf>
    <xf numFmtId="0" fontId="4" fillId="0" borderId="0" xfId="0" applyFont="1" applyAlignment="1">
      <alignment horizontal="left"/>
    </xf>
    <xf numFmtId="43" fontId="9" fillId="0" borderId="18" xfId="1" applyFont="1" applyFill="1" applyBorder="1" applyAlignment="1">
      <alignment horizontal="right"/>
    </xf>
    <xf numFmtId="2" fontId="3" fillId="4" borderId="17" xfId="0" applyNumberFormat="1" applyFont="1" applyFill="1" applyBorder="1" applyAlignment="1">
      <alignment horizontal="right"/>
    </xf>
    <xf numFmtId="2" fontId="4" fillId="4" borderId="18" xfId="1" applyNumberFormat="1" applyFont="1" applyFill="1" applyBorder="1" applyAlignment="1">
      <alignment horizontal="right"/>
    </xf>
    <xf numFmtId="0" fontId="4" fillId="0" borderId="17" xfId="0" applyFont="1" applyBorder="1"/>
    <xf numFmtId="2" fontId="13" fillId="4" borderId="18" xfId="0" applyNumberFormat="1" applyFont="1" applyFill="1" applyBorder="1" applyAlignment="1">
      <alignment horizontal="center"/>
    </xf>
    <xf numFmtId="43" fontId="4" fillId="4" borderId="18" xfId="1" applyFont="1" applyFill="1" applyBorder="1" applyAlignment="1">
      <alignment horizontal="center"/>
    </xf>
    <xf numFmtId="0" fontId="4" fillId="0" borderId="24" xfId="0" applyFont="1" applyBorder="1"/>
    <xf numFmtId="0" fontId="4" fillId="0" borderId="25" xfId="0" applyFont="1" applyBorder="1"/>
    <xf numFmtId="0" fontId="4" fillId="0" borderId="26" xfId="0" applyFont="1" applyBorder="1"/>
    <xf numFmtId="0" fontId="4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13" fillId="0" borderId="0" xfId="0" applyNumberFormat="1" applyFont="1" applyAlignment="1">
      <alignment horizontal="center"/>
    </xf>
    <xf numFmtId="0" fontId="4" fillId="0" borderId="0" xfId="0" applyFont="1" applyAlignment="1">
      <alignment horizontal="left" wrapText="1"/>
    </xf>
    <xf numFmtId="49" fontId="4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164" fontId="3" fillId="0" borderId="0" xfId="1" applyNumberFormat="1" applyFont="1" applyFill="1" applyBorder="1"/>
    <xf numFmtId="0" fontId="3" fillId="0" borderId="0" xfId="0" applyFont="1" applyAlignment="1">
      <alignment horizontal="center" vertical="center"/>
    </xf>
    <xf numFmtId="0" fontId="15" fillId="0" borderId="0" xfId="3" applyFont="1" applyFill="1" applyBorder="1" applyAlignment="1">
      <alignment horizontal="center"/>
    </xf>
    <xf numFmtId="0" fontId="15" fillId="0" borderId="0" xfId="3" applyFont="1" applyFill="1" applyBorder="1" applyAlignment="1">
      <alignment horizontal="center" vertical="center"/>
    </xf>
    <xf numFmtId="0" fontId="13" fillId="0" borderId="0" xfId="0" quotePrefix="1" applyFont="1" applyAlignment="1">
      <alignment horizontal="center" vertical="center"/>
    </xf>
    <xf numFmtId="0" fontId="3" fillId="0" borderId="0" xfId="0" quotePrefix="1" applyFont="1" applyAlignment="1">
      <alignment horizontal="center" vertical="center"/>
    </xf>
    <xf numFmtId="43" fontId="4" fillId="0" borderId="0" xfId="1" applyFont="1" applyFill="1" applyBorder="1" applyAlignment="1"/>
    <xf numFmtId="166" fontId="4" fillId="0" borderId="0" xfId="0" applyNumberFormat="1" applyFont="1" applyAlignment="1">
      <alignment horizontal="right"/>
    </xf>
    <xf numFmtId="166" fontId="4" fillId="4" borderId="0" xfId="0" applyNumberFormat="1" applyFont="1" applyFill="1" applyAlignment="1">
      <alignment horizontal="right"/>
    </xf>
    <xf numFmtId="164" fontId="4" fillId="0" borderId="0" xfId="1" applyNumberFormat="1" applyFont="1" applyFill="1" applyBorder="1" applyAlignment="1">
      <alignment horizontal="right"/>
    </xf>
    <xf numFmtId="0" fontId="3" fillId="0" borderId="0" xfId="0" applyFont="1" applyAlignment="1">
      <alignment horizontal="center" wrapText="1"/>
    </xf>
    <xf numFmtId="164" fontId="4" fillId="0" borderId="0" xfId="1" applyNumberFormat="1" applyFont="1" applyFill="1"/>
    <xf numFmtId="164" fontId="4" fillId="0" borderId="0" xfId="0" applyNumberFormat="1" applyFont="1"/>
    <xf numFmtId="9" fontId="4" fillId="0" borderId="0" xfId="0" applyNumberFormat="1" applyFont="1" applyAlignment="1">
      <alignment horizontal="center"/>
    </xf>
    <xf numFmtId="164" fontId="3" fillId="0" borderId="0" xfId="1" applyNumberFormat="1" applyFont="1" applyFill="1" applyAlignment="1">
      <alignment horizontal="center"/>
    </xf>
    <xf numFmtId="164" fontId="3" fillId="0" borderId="1" xfId="1" applyNumberFormat="1" applyFont="1" applyFill="1" applyBorder="1" applyAlignment="1">
      <alignment horizontal="center" vertical="center" wrapText="1"/>
    </xf>
    <xf numFmtId="164" fontId="3" fillId="0" borderId="5" xfId="1" applyNumberFormat="1" applyFont="1" applyFill="1" applyBorder="1" applyAlignment="1">
      <alignment horizontal="center" vertical="center" wrapText="1"/>
    </xf>
    <xf numFmtId="164" fontId="3" fillId="0" borderId="2" xfId="1" applyNumberFormat="1" applyFont="1" applyFill="1" applyBorder="1" applyAlignment="1">
      <alignment horizontal="center" vertical="center" wrapText="1"/>
    </xf>
    <xf numFmtId="164" fontId="3" fillId="0" borderId="6" xfId="1" applyNumberFormat="1" applyFont="1" applyFill="1" applyBorder="1" applyAlignment="1">
      <alignment horizontal="center" vertical="center" wrapText="1"/>
    </xf>
    <xf numFmtId="164" fontId="3" fillId="0" borderId="2" xfId="1" applyNumberFormat="1" applyFont="1" applyFill="1" applyBorder="1" applyAlignment="1">
      <alignment horizontal="center" vertical="center"/>
    </xf>
    <xf numFmtId="164" fontId="3" fillId="0" borderId="6" xfId="1" applyNumberFormat="1" applyFont="1" applyFill="1" applyBorder="1" applyAlignment="1">
      <alignment horizontal="center" vertical="center"/>
    </xf>
    <xf numFmtId="164" fontId="3" fillId="0" borderId="3" xfId="1" applyNumberFormat="1" applyFont="1" applyFill="1" applyBorder="1" applyAlignment="1">
      <alignment horizontal="center" vertical="center"/>
    </xf>
    <xf numFmtId="164" fontId="3" fillId="0" borderId="7" xfId="1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43" fontId="3" fillId="0" borderId="4" xfId="1" applyFont="1" applyBorder="1" applyAlignment="1">
      <alignment horizontal="center" vertical="center" wrapText="1"/>
    </xf>
    <xf numFmtId="43" fontId="3" fillId="0" borderId="8" xfId="1" applyFont="1" applyBorder="1" applyAlignment="1">
      <alignment horizontal="center" vertical="center" wrapText="1"/>
    </xf>
    <xf numFmtId="0" fontId="3" fillId="0" borderId="22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19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4" fillId="0" borderId="22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9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11" fillId="0" borderId="19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22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4" borderId="22" xfId="0" applyFont="1" applyFill="1" applyBorder="1" applyAlignment="1">
      <alignment horizontal="center"/>
    </xf>
    <xf numFmtId="0" fontId="11" fillId="4" borderId="12" xfId="0" applyFont="1" applyFill="1" applyBorder="1" applyAlignment="1">
      <alignment horizontal="center"/>
    </xf>
    <xf numFmtId="0" fontId="12" fillId="0" borderId="22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3" fillId="0" borderId="17" xfId="0" applyFont="1" applyBorder="1" applyAlignment="1">
      <alignment horizontal="left"/>
    </xf>
    <xf numFmtId="0" fontId="9" fillId="0" borderId="22" xfId="0" applyFont="1" applyBorder="1" applyAlignment="1">
      <alignment horizontal="left"/>
    </xf>
    <xf numFmtId="0" fontId="9" fillId="0" borderId="12" xfId="0" applyFont="1" applyBorder="1" applyAlignment="1">
      <alignment horizontal="left"/>
    </xf>
    <xf numFmtId="0" fontId="4" fillId="0" borderId="14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4" fillId="4" borderId="22" xfId="0" applyFont="1" applyFill="1" applyBorder="1" applyAlignment="1">
      <alignment horizontal="left"/>
    </xf>
    <xf numFmtId="0" fontId="4" fillId="4" borderId="12" xfId="0" applyFont="1" applyFill="1" applyBorder="1" applyAlignment="1">
      <alignment horizontal="left"/>
    </xf>
    <xf numFmtId="0" fontId="3" fillId="4" borderId="22" xfId="0" applyFont="1" applyFill="1" applyBorder="1" applyAlignment="1">
      <alignment horizontal="left"/>
    </xf>
    <xf numFmtId="0" fontId="3" fillId="4" borderId="12" xfId="0" applyFont="1" applyFill="1" applyBorder="1" applyAlignment="1">
      <alignment horizontal="left"/>
    </xf>
    <xf numFmtId="0" fontId="9" fillId="0" borderId="22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3" fillId="0" borderId="22" xfId="0" applyFont="1" applyBorder="1" applyAlignment="1">
      <alignment horizontal="left" wrapText="1"/>
    </xf>
    <xf numFmtId="0" fontId="3" fillId="0" borderId="12" xfId="0" applyFont="1" applyBorder="1" applyAlignment="1">
      <alignment horizontal="left" wrapText="1"/>
    </xf>
    <xf numFmtId="0" fontId="3" fillId="0" borderId="22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49" fontId="4" fillId="0" borderId="22" xfId="0" applyNumberFormat="1" applyFont="1" applyBorder="1" applyAlignment="1">
      <alignment horizontal="center"/>
    </xf>
    <xf numFmtId="49" fontId="4" fillId="0" borderId="12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16" fillId="0" borderId="0" xfId="0" applyFont="1" applyAlignment="1">
      <alignment horizontal="right" wrapText="1"/>
    </xf>
    <xf numFmtId="0" fontId="3" fillId="0" borderId="27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wrapText="1"/>
    </xf>
  </cellXfs>
  <cellStyles count="4">
    <cellStyle name="Bad" xfId="3" builtinId="27"/>
    <cellStyle name="Comma" xfId="1" builtinId="3"/>
    <cellStyle name="Good" xfId="2" builtinId="26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367"/>
  <sheetViews>
    <sheetView tabSelected="1" topLeftCell="A139" workbookViewId="0">
      <selection activeCell="I152" sqref="I152"/>
    </sheetView>
  </sheetViews>
  <sheetFormatPr defaultRowHeight="15.75" x14ac:dyDescent="0.25"/>
  <cols>
    <col min="1" max="1" width="8.42578125" style="2" customWidth="1"/>
    <col min="2" max="2" width="8.140625" style="2" customWidth="1"/>
    <col min="3" max="3" width="6.140625" style="2" customWidth="1"/>
    <col min="4" max="4" width="7.7109375" style="2" customWidth="1"/>
    <col min="5" max="5" width="6.7109375" style="2" customWidth="1"/>
    <col min="6" max="6" width="8.140625" style="2" customWidth="1"/>
    <col min="7" max="7" width="57.7109375" style="2" customWidth="1"/>
    <col min="8" max="8" width="4.7109375" style="2" customWidth="1"/>
    <col min="9" max="9" width="19.140625" style="2" customWidth="1"/>
    <col min="10" max="10" width="9.140625" style="2"/>
    <col min="11" max="11" width="46.42578125" style="2" customWidth="1"/>
    <col min="12" max="12" width="19.85546875" style="2" customWidth="1"/>
    <col min="13" max="16384" width="9.140625" style="2"/>
  </cols>
  <sheetData>
    <row r="1" spans="1:12" ht="15.75" customHeight="1" x14ac:dyDescent="0.25">
      <c r="A1" s="1" t="s">
        <v>0</v>
      </c>
      <c r="B1" s="1"/>
      <c r="C1" s="1"/>
      <c r="D1" s="1"/>
      <c r="E1" s="1"/>
      <c r="F1" s="1"/>
      <c r="G1" s="1"/>
      <c r="J1" s="1"/>
      <c r="K1" s="1"/>
      <c r="L1" s="3"/>
    </row>
    <row r="2" spans="1:12" ht="15.75" customHeight="1" x14ac:dyDescent="0.25">
      <c r="A2" s="1" t="s">
        <v>1</v>
      </c>
      <c r="B2" s="1"/>
      <c r="C2" s="1"/>
      <c r="D2" s="1"/>
      <c r="E2" s="1"/>
      <c r="F2" s="1"/>
      <c r="G2" s="1"/>
      <c r="J2" s="1"/>
      <c r="K2" s="1"/>
      <c r="L2" s="3"/>
    </row>
    <row r="3" spans="1:12" x14ac:dyDescent="0.25">
      <c r="A3" s="1" t="s">
        <v>2</v>
      </c>
      <c r="B3" s="1"/>
      <c r="C3" s="1"/>
      <c r="D3" s="1"/>
      <c r="E3" s="1"/>
      <c r="F3" s="1"/>
      <c r="J3" s="1"/>
      <c r="L3" s="4"/>
    </row>
    <row r="4" spans="1:12" x14ac:dyDescent="0.25">
      <c r="A4" s="1"/>
      <c r="B4" s="1"/>
      <c r="C4" s="1"/>
      <c r="D4" s="1"/>
      <c r="E4" s="1"/>
      <c r="F4" s="1"/>
      <c r="J4" s="1"/>
      <c r="L4" s="4"/>
    </row>
    <row r="5" spans="1:12" x14ac:dyDescent="0.25">
      <c r="A5" s="1" t="s">
        <v>3</v>
      </c>
      <c r="B5" s="1"/>
      <c r="C5" s="1"/>
      <c r="D5" s="1"/>
      <c r="E5" s="1"/>
      <c r="F5" s="1"/>
      <c r="J5" s="1"/>
      <c r="L5" s="4"/>
    </row>
    <row r="6" spans="1:12" x14ac:dyDescent="0.25">
      <c r="A6" s="1" t="s">
        <v>4</v>
      </c>
      <c r="B6" s="1"/>
      <c r="C6" s="1"/>
      <c r="D6" s="1"/>
      <c r="E6" s="1"/>
      <c r="F6" s="1"/>
      <c r="J6" s="1"/>
      <c r="L6" s="4"/>
    </row>
    <row r="7" spans="1:12" x14ac:dyDescent="0.25">
      <c r="G7" s="5"/>
      <c r="J7" s="1"/>
      <c r="L7" s="4"/>
    </row>
    <row r="8" spans="1:12" x14ac:dyDescent="0.25">
      <c r="G8" s="5"/>
      <c r="J8" s="1"/>
      <c r="L8" s="4"/>
    </row>
    <row r="9" spans="1:12" x14ac:dyDescent="0.25">
      <c r="G9" s="5"/>
      <c r="J9" s="1"/>
      <c r="L9" s="4"/>
    </row>
    <row r="10" spans="1:12" x14ac:dyDescent="0.25">
      <c r="A10" s="104" t="s">
        <v>117</v>
      </c>
      <c r="B10" s="104"/>
      <c r="C10" s="104"/>
      <c r="D10" s="104"/>
      <c r="E10" s="104"/>
      <c r="F10" s="104"/>
      <c r="G10" s="104"/>
      <c r="H10" s="104"/>
      <c r="I10" s="104"/>
      <c r="L10" s="4"/>
    </row>
    <row r="11" spans="1:12" x14ac:dyDescent="0.25">
      <c r="A11" s="6"/>
      <c r="B11" s="6"/>
      <c r="C11" s="6"/>
      <c r="D11" s="6"/>
      <c r="E11" s="6"/>
      <c r="F11" s="6"/>
      <c r="G11" s="6"/>
      <c r="H11" s="6"/>
      <c r="I11" s="6"/>
      <c r="L11" s="4"/>
    </row>
    <row r="12" spans="1:12" ht="16.5" thickBot="1" x14ac:dyDescent="0.3">
      <c r="A12" s="6"/>
      <c r="B12" s="6"/>
      <c r="C12" s="6"/>
      <c r="D12" s="6"/>
      <c r="E12" s="6"/>
      <c r="F12" s="6"/>
      <c r="G12" s="6"/>
      <c r="I12" s="7" t="s">
        <v>5</v>
      </c>
      <c r="J12" s="8"/>
      <c r="K12" s="8"/>
      <c r="L12" s="8"/>
    </row>
    <row r="13" spans="1:12" ht="63" customHeight="1" x14ac:dyDescent="0.25">
      <c r="A13" s="105" t="s">
        <v>6</v>
      </c>
      <c r="B13" s="107" t="s">
        <v>7</v>
      </c>
      <c r="C13" s="107" t="s">
        <v>8</v>
      </c>
      <c r="D13" s="107" t="s">
        <v>9</v>
      </c>
      <c r="E13" s="109" t="s">
        <v>10</v>
      </c>
      <c r="F13" s="107" t="s">
        <v>11</v>
      </c>
      <c r="G13" s="111" t="s">
        <v>12</v>
      </c>
      <c r="H13" s="113"/>
      <c r="I13" s="115" t="s">
        <v>13</v>
      </c>
      <c r="J13" s="8"/>
      <c r="K13" s="9"/>
      <c r="L13" s="10"/>
    </row>
    <row r="14" spans="1:12" ht="16.5" thickBot="1" x14ac:dyDescent="0.3">
      <c r="A14" s="106"/>
      <c r="B14" s="108"/>
      <c r="C14" s="108"/>
      <c r="D14" s="108"/>
      <c r="E14" s="110"/>
      <c r="F14" s="108"/>
      <c r="G14" s="112"/>
      <c r="H14" s="114"/>
      <c r="I14" s="116"/>
      <c r="J14" s="8"/>
      <c r="K14" s="9"/>
      <c r="L14" s="10"/>
    </row>
    <row r="15" spans="1:12" x14ac:dyDescent="0.25">
      <c r="A15" s="11"/>
      <c r="B15" s="12"/>
      <c r="C15" s="12"/>
      <c r="D15" s="12"/>
      <c r="E15" s="12"/>
      <c r="F15" s="12"/>
      <c r="G15" s="13" t="s">
        <v>14</v>
      </c>
      <c r="H15" s="14"/>
      <c r="I15" s="15">
        <f>I16+I28+I30</f>
        <v>131017</v>
      </c>
      <c r="K15" s="1"/>
      <c r="L15" s="16"/>
    </row>
    <row r="16" spans="1:12" s="1" customFormat="1" x14ac:dyDescent="0.25">
      <c r="A16" s="17"/>
      <c r="B16" s="18"/>
      <c r="C16" s="18"/>
      <c r="D16" s="18"/>
      <c r="E16" s="18"/>
      <c r="F16" s="18"/>
      <c r="G16" s="19" t="s">
        <v>15</v>
      </c>
      <c r="H16" s="20"/>
      <c r="I16" s="21">
        <f>I17</f>
        <v>130953</v>
      </c>
      <c r="L16" s="16"/>
    </row>
    <row r="17" spans="1:12" ht="15" customHeight="1" x14ac:dyDescent="0.25">
      <c r="A17" s="22"/>
      <c r="B17" s="23"/>
      <c r="C17" s="23"/>
      <c r="D17" s="23"/>
      <c r="E17" s="23"/>
      <c r="F17" s="23"/>
      <c r="G17" s="19" t="s">
        <v>16</v>
      </c>
      <c r="H17" s="24"/>
      <c r="I17" s="21">
        <f>I18+I24</f>
        <v>130953</v>
      </c>
      <c r="L17" s="25"/>
    </row>
    <row r="18" spans="1:12" ht="15" customHeight="1" x14ac:dyDescent="0.25">
      <c r="A18" s="22"/>
      <c r="B18" s="23"/>
      <c r="C18" s="23"/>
      <c r="D18" s="23"/>
      <c r="E18" s="23"/>
      <c r="F18" s="23"/>
      <c r="G18" s="19" t="s">
        <v>17</v>
      </c>
      <c r="H18" s="24"/>
      <c r="I18" s="26">
        <f>I19+I22</f>
        <v>415</v>
      </c>
      <c r="L18" s="27"/>
    </row>
    <row r="19" spans="1:12" ht="15" customHeight="1" x14ac:dyDescent="0.25">
      <c r="A19" s="22">
        <v>30</v>
      </c>
      <c r="B19" s="23"/>
      <c r="C19" s="23"/>
      <c r="D19" s="23"/>
      <c r="E19" s="23"/>
      <c r="F19" s="23"/>
      <c r="G19" s="28" t="s">
        <v>18</v>
      </c>
      <c r="H19" s="24"/>
      <c r="I19" s="29">
        <f>I20</f>
        <v>84</v>
      </c>
      <c r="L19" s="30"/>
    </row>
    <row r="20" spans="1:12" ht="15" customHeight="1" x14ac:dyDescent="0.25">
      <c r="A20" s="31"/>
      <c r="B20" s="23" t="s">
        <v>19</v>
      </c>
      <c r="C20" s="23"/>
      <c r="D20" s="23"/>
      <c r="E20" s="23"/>
      <c r="F20" s="23"/>
      <c r="G20" s="28" t="s">
        <v>20</v>
      </c>
      <c r="H20" s="24"/>
      <c r="I20" s="29">
        <f>I21</f>
        <v>84</v>
      </c>
      <c r="L20" s="30"/>
    </row>
    <row r="21" spans="1:12" ht="15" customHeight="1" x14ac:dyDescent="0.25">
      <c r="A21" s="31"/>
      <c r="B21" s="23"/>
      <c r="C21" s="23">
        <v>30</v>
      </c>
      <c r="D21" s="23"/>
      <c r="E21" s="23"/>
      <c r="F21" s="23"/>
      <c r="G21" s="32" t="s">
        <v>21</v>
      </c>
      <c r="H21" s="24"/>
      <c r="I21" s="29">
        <v>84</v>
      </c>
      <c r="L21" s="25"/>
    </row>
    <row r="22" spans="1:12" ht="15" customHeight="1" x14ac:dyDescent="0.25">
      <c r="A22" s="22">
        <v>31</v>
      </c>
      <c r="B22" s="23"/>
      <c r="C22" s="23"/>
      <c r="D22" s="23"/>
      <c r="E22" s="23"/>
      <c r="F22" s="23"/>
      <c r="G22" s="19" t="s">
        <v>22</v>
      </c>
      <c r="H22" s="24"/>
      <c r="I22" s="26">
        <f>I23</f>
        <v>331</v>
      </c>
      <c r="L22" s="33"/>
    </row>
    <row r="23" spans="1:12" ht="15" customHeight="1" x14ac:dyDescent="0.25">
      <c r="A23" s="17"/>
      <c r="B23" s="18" t="s">
        <v>23</v>
      </c>
      <c r="C23" s="18"/>
      <c r="D23" s="18"/>
      <c r="E23" s="18"/>
      <c r="F23" s="18"/>
      <c r="G23" s="28" t="s">
        <v>24</v>
      </c>
      <c r="H23" s="24"/>
      <c r="I23" s="29">
        <v>331</v>
      </c>
      <c r="J23" s="1"/>
      <c r="L23" s="25"/>
    </row>
    <row r="24" spans="1:12" s="34" customFormat="1" x14ac:dyDescent="0.25">
      <c r="A24" s="31"/>
      <c r="B24" s="23"/>
      <c r="C24" s="23"/>
      <c r="D24" s="23"/>
      <c r="E24" s="23"/>
      <c r="F24" s="23"/>
      <c r="G24" s="19" t="s">
        <v>25</v>
      </c>
      <c r="H24" s="24"/>
      <c r="I24" s="26">
        <f>I25</f>
        <v>130538</v>
      </c>
      <c r="J24" s="2"/>
      <c r="K24" s="2"/>
      <c r="L24" s="33"/>
    </row>
    <row r="25" spans="1:12" s="35" customFormat="1" ht="15" customHeight="1" x14ac:dyDescent="0.25">
      <c r="A25" s="22">
        <v>33</v>
      </c>
      <c r="B25" s="23"/>
      <c r="C25" s="23"/>
      <c r="D25" s="23"/>
      <c r="E25" s="23"/>
      <c r="F25" s="23"/>
      <c r="G25" s="19" t="s">
        <v>26</v>
      </c>
      <c r="H25" s="24"/>
      <c r="I25" s="26">
        <f>I27+I26</f>
        <v>130538</v>
      </c>
      <c r="J25" s="2"/>
      <c r="K25" s="2"/>
      <c r="L25" s="30"/>
    </row>
    <row r="26" spans="1:12" s="35" customFormat="1" ht="17.25" customHeight="1" x14ac:dyDescent="0.25">
      <c r="A26" s="31"/>
      <c r="B26" s="23" t="s">
        <v>27</v>
      </c>
      <c r="C26" s="23"/>
      <c r="D26" s="23"/>
      <c r="E26" s="23"/>
      <c r="F26" s="23"/>
      <c r="G26" s="28" t="s">
        <v>28</v>
      </c>
      <c r="H26" s="24"/>
      <c r="I26" s="36">
        <f>109495-5771+2456</f>
        <v>106180</v>
      </c>
      <c r="J26" s="2"/>
      <c r="K26" s="2"/>
      <c r="L26" s="25"/>
    </row>
    <row r="27" spans="1:12" ht="15" customHeight="1" x14ac:dyDescent="0.25">
      <c r="A27" s="22"/>
      <c r="B27" s="23">
        <v>50</v>
      </c>
      <c r="C27" s="23"/>
      <c r="D27" s="23"/>
      <c r="E27" s="23"/>
      <c r="F27" s="23"/>
      <c r="G27" s="37" t="s">
        <v>29</v>
      </c>
      <c r="H27" s="38"/>
      <c r="I27" s="29">
        <f>15410+8700+248</f>
        <v>24358</v>
      </c>
      <c r="L27" s="25"/>
    </row>
    <row r="28" spans="1:12" s="1" customFormat="1" x14ac:dyDescent="0.25">
      <c r="A28" s="39">
        <v>40</v>
      </c>
      <c r="B28" s="18">
        <v>10</v>
      </c>
      <c r="C28" s="18"/>
      <c r="D28" s="18"/>
      <c r="E28" s="18"/>
      <c r="F28" s="18"/>
      <c r="G28" s="19" t="s">
        <v>30</v>
      </c>
      <c r="H28" s="20"/>
      <c r="I28" s="26">
        <f>I29</f>
        <v>19</v>
      </c>
      <c r="L28" s="33"/>
    </row>
    <row r="29" spans="1:12" ht="34.5" customHeight="1" x14ac:dyDescent="0.25">
      <c r="A29" s="22"/>
      <c r="B29" s="23"/>
      <c r="C29" s="23">
        <v>15</v>
      </c>
      <c r="D29" s="23"/>
      <c r="E29" s="23"/>
      <c r="F29" s="23"/>
      <c r="G29" s="40" t="s">
        <v>31</v>
      </c>
      <c r="H29" s="24"/>
      <c r="I29" s="41">
        <v>19</v>
      </c>
      <c r="K29" s="42"/>
      <c r="L29" s="43"/>
    </row>
    <row r="30" spans="1:12" ht="48.75" customHeight="1" x14ac:dyDescent="0.25">
      <c r="A30" s="44">
        <v>48</v>
      </c>
      <c r="B30" s="45">
        <v>0</v>
      </c>
      <c r="C30" s="45"/>
      <c r="D30" s="45"/>
      <c r="E30" s="45"/>
      <c r="F30" s="45"/>
      <c r="G30" s="46" t="s">
        <v>32</v>
      </c>
      <c r="H30" s="24"/>
      <c r="I30" s="47">
        <f>I31</f>
        <v>45</v>
      </c>
      <c r="K30" s="42"/>
      <c r="L30" s="43"/>
    </row>
    <row r="31" spans="1:12" ht="20.25" customHeight="1" x14ac:dyDescent="0.25">
      <c r="A31" s="48"/>
      <c r="B31" s="45">
        <v>10</v>
      </c>
      <c r="C31" s="45"/>
      <c r="D31" s="45"/>
      <c r="E31" s="45"/>
      <c r="F31" s="45"/>
      <c r="G31" s="49" t="s">
        <v>33</v>
      </c>
      <c r="H31" s="24"/>
      <c r="I31" s="50">
        <f>I32</f>
        <v>45</v>
      </c>
      <c r="K31" s="42"/>
      <c r="L31" s="43"/>
    </row>
    <row r="32" spans="1:12" ht="17.25" customHeight="1" x14ac:dyDescent="0.25">
      <c r="A32" s="48"/>
      <c r="B32" s="45"/>
      <c r="C32" s="45">
        <v>19</v>
      </c>
      <c r="D32" s="45"/>
      <c r="E32" s="45"/>
      <c r="F32" s="45"/>
      <c r="G32" s="49" t="s">
        <v>34</v>
      </c>
      <c r="H32" s="24"/>
      <c r="I32" s="50">
        <v>45</v>
      </c>
      <c r="K32" s="42"/>
      <c r="L32" s="43"/>
    </row>
    <row r="33" spans="1:12" ht="15" customHeight="1" x14ac:dyDescent="0.25">
      <c r="A33" s="119"/>
      <c r="B33" s="121"/>
      <c r="C33" s="121"/>
      <c r="D33" s="121"/>
      <c r="E33" s="121"/>
      <c r="F33" s="121"/>
      <c r="G33" s="117" t="s">
        <v>35</v>
      </c>
      <c r="H33" s="51" t="s">
        <v>36</v>
      </c>
      <c r="I33" s="26">
        <f>I35+I135</f>
        <v>131017.0025</v>
      </c>
      <c r="K33" s="1"/>
      <c r="L33" s="43"/>
    </row>
    <row r="34" spans="1:12" ht="15" customHeight="1" x14ac:dyDescent="0.25">
      <c r="A34" s="120"/>
      <c r="B34" s="122"/>
      <c r="C34" s="122"/>
      <c r="D34" s="122"/>
      <c r="E34" s="122"/>
      <c r="F34" s="122"/>
      <c r="G34" s="118"/>
      <c r="H34" s="51" t="s">
        <v>37</v>
      </c>
      <c r="I34" s="26">
        <f>I36+I138</f>
        <v>131017.0025</v>
      </c>
      <c r="J34" s="1"/>
      <c r="L34" s="16"/>
    </row>
    <row r="35" spans="1:12" s="34" customFormat="1" x14ac:dyDescent="0.25">
      <c r="A35" s="119"/>
      <c r="B35" s="121"/>
      <c r="C35" s="121"/>
      <c r="D35" s="121"/>
      <c r="E35" s="121"/>
      <c r="F35" s="121"/>
      <c r="G35" s="117" t="s">
        <v>38</v>
      </c>
      <c r="H35" s="51" t="s">
        <v>36</v>
      </c>
      <c r="I35" s="26">
        <f>I37+I65+I115+I123+I131</f>
        <v>119845.0025</v>
      </c>
      <c r="J35" s="1"/>
      <c r="K35" s="2"/>
      <c r="L35" s="16"/>
    </row>
    <row r="36" spans="1:12" s="34" customFormat="1" x14ac:dyDescent="0.25">
      <c r="A36" s="120"/>
      <c r="B36" s="122"/>
      <c r="C36" s="122"/>
      <c r="D36" s="122"/>
      <c r="E36" s="122"/>
      <c r="F36" s="122"/>
      <c r="G36" s="118"/>
      <c r="H36" s="51" t="s">
        <v>37</v>
      </c>
      <c r="I36" s="26">
        <f>I38+I66+I116+I124+I132</f>
        <v>119845.0025</v>
      </c>
      <c r="J36" s="1"/>
      <c r="K36" s="1"/>
      <c r="L36" s="16"/>
    </row>
    <row r="37" spans="1:12" s="52" customFormat="1" x14ac:dyDescent="0.25">
      <c r="A37" s="119"/>
      <c r="B37" s="121"/>
      <c r="C37" s="121"/>
      <c r="D37" s="121">
        <v>10</v>
      </c>
      <c r="E37" s="121"/>
      <c r="F37" s="121"/>
      <c r="G37" s="117" t="s">
        <v>39</v>
      </c>
      <c r="H37" s="51" t="s">
        <v>36</v>
      </c>
      <c r="I37" s="26">
        <f>I38</f>
        <v>60549.002500000002</v>
      </c>
      <c r="J37" s="1"/>
      <c r="K37" s="2"/>
      <c r="L37" s="16"/>
    </row>
    <row r="38" spans="1:12" s="52" customFormat="1" x14ac:dyDescent="0.25">
      <c r="A38" s="120"/>
      <c r="B38" s="122"/>
      <c r="C38" s="122"/>
      <c r="D38" s="122"/>
      <c r="E38" s="122"/>
      <c r="F38" s="122"/>
      <c r="G38" s="118"/>
      <c r="H38" s="51" t="s">
        <v>37</v>
      </c>
      <c r="I38" s="26">
        <f>I40+I56+I62</f>
        <v>60549.002500000002</v>
      </c>
      <c r="J38" s="1"/>
      <c r="K38" s="2"/>
      <c r="L38" s="16"/>
    </row>
    <row r="39" spans="1:12" s="1" customFormat="1" x14ac:dyDescent="0.25">
      <c r="A39" s="119"/>
      <c r="B39" s="121"/>
      <c r="C39" s="121"/>
      <c r="D39" s="121"/>
      <c r="E39" s="121" t="s">
        <v>40</v>
      </c>
      <c r="F39" s="121"/>
      <c r="G39" s="117" t="s">
        <v>41</v>
      </c>
      <c r="H39" s="51" t="s">
        <v>36</v>
      </c>
      <c r="I39" s="53">
        <f>I40</f>
        <v>58245</v>
      </c>
      <c r="L39" s="16"/>
    </row>
    <row r="40" spans="1:12" s="1" customFormat="1" x14ac:dyDescent="0.25">
      <c r="A40" s="120"/>
      <c r="B40" s="122"/>
      <c r="C40" s="122"/>
      <c r="D40" s="122"/>
      <c r="E40" s="122"/>
      <c r="F40" s="122"/>
      <c r="G40" s="118"/>
      <c r="H40" s="51" t="s">
        <v>37</v>
      </c>
      <c r="I40" s="53">
        <f>I42+I44+I46+I48+I50+I52+I54</f>
        <v>58245</v>
      </c>
      <c r="K40" s="2"/>
      <c r="L40" s="16"/>
    </row>
    <row r="41" spans="1:12" s="1" customFormat="1" x14ac:dyDescent="0.25">
      <c r="A41" s="125"/>
      <c r="B41" s="127"/>
      <c r="C41" s="127"/>
      <c r="D41" s="127"/>
      <c r="E41" s="127"/>
      <c r="F41" s="127" t="s">
        <v>40</v>
      </c>
      <c r="G41" s="123" t="s">
        <v>42</v>
      </c>
      <c r="H41" s="51" t="s">
        <v>36</v>
      </c>
      <c r="I41" s="36">
        <v>43326</v>
      </c>
      <c r="K41" s="2"/>
      <c r="L41" s="16"/>
    </row>
    <row r="42" spans="1:12" s="1" customFormat="1" x14ac:dyDescent="0.25">
      <c r="A42" s="126"/>
      <c r="B42" s="128"/>
      <c r="C42" s="128"/>
      <c r="D42" s="128"/>
      <c r="E42" s="128"/>
      <c r="F42" s="128"/>
      <c r="G42" s="124"/>
      <c r="H42" s="51" t="s">
        <v>37</v>
      </c>
      <c r="I42" s="36">
        <v>43326</v>
      </c>
      <c r="L42" s="16"/>
    </row>
    <row r="43" spans="1:12" ht="15" customHeight="1" x14ac:dyDescent="0.25">
      <c r="A43" s="125"/>
      <c r="B43" s="127"/>
      <c r="C43" s="127"/>
      <c r="D43" s="127"/>
      <c r="E43" s="127"/>
      <c r="F43" s="127" t="s">
        <v>19</v>
      </c>
      <c r="G43" s="123" t="s">
        <v>43</v>
      </c>
      <c r="H43" s="51" t="s">
        <v>36</v>
      </c>
      <c r="I43" s="36">
        <v>1138</v>
      </c>
      <c r="J43" s="1"/>
      <c r="L43" s="16"/>
    </row>
    <row r="44" spans="1:12" ht="15" customHeight="1" x14ac:dyDescent="0.25">
      <c r="A44" s="126"/>
      <c r="B44" s="128"/>
      <c r="C44" s="128"/>
      <c r="D44" s="128"/>
      <c r="E44" s="128"/>
      <c r="F44" s="128"/>
      <c r="G44" s="124"/>
      <c r="H44" s="51" t="s">
        <v>37</v>
      </c>
      <c r="I44" s="36">
        <v>1138</v>
      </c>
      <c r="J44" s="1"/>
      <c r="L44" s="16"/>
    </row>
    <row r="45" spans="1:12" ht="15" customHeight="1" x14ac:dyDescent="0.25">
      <c r="A45" s="125"/>
      <c r="B45" s="127"/>
      <c r="C45" s="127"/>
      <c r="D45" s="127"/>
      <c r="E45" s="127"/>
      <c r="F45" s="127" t="s">
        <v>44</v>
      </c>
      <c r="G45" s="123" t="s">
        <v>45</v>
      </c>
      <c r="H45" s="51" t="s">
        <v>36</v>
      </c>
      <c r="I45" s="36">
        <v>10</v>
      </c>
      <c r="J45" s="54"/>
      <c r="L45" s="16"/>
    </row>
    <row r="46" spans="1:12" ht="15" customHeight="1" x14ac:dyDescent="0.25">
      <c r="A46" s="126"/>
      <c r="B46" s="128"/>
      <c r="C46" s="128"/>
      <c r="D46" s="128"/>
      <c r="E46" s="128"/>
      <c r="F46" s="128"/>
      <c r="G46" s="124"/>
      <c r="H46" s="51" t="s">
        <v>37</v>
      </c>
      <c r="I46" s="36">
        <v>10</v>
      </c>
      <c r="L46" s="25"/>
    </row>
    <row r="47" spans="1:12" x14ac:dyDescent="0.25">
      <c r="A47" s="125"/>
      <c r="B47" s="127"/>
      <c r="C47" s="127"/>
      <c r="D47" s="127"/>
      <c r="E47" s="127"/>
      <c r="F47" s="127">
        <v>12</v>
      </c>
      <c r="G47" s="123" t="s">
        <v>46</v>
      </c>
      <c r="H47" s="51" t="s">
        <v>36</v>
      </c>
      <c r="I47" s="36">
        <v>1055</v>
      </c>
      <c r="L47" s="25"/>
    </row>
    <row r="48" spans="1:12" customFormat="1" x14ac:dyDescent="0.25">
      <c r="A48" s="126"/>
      <c r="B48" s="128"/>
      <c r="C48" s="128"/>
      <c r="D48" s="128"/>
      <c r="E48" s="128"/>
      <c r="F48" s="128"/>
      <c r="G48" s="124"/>
      <c r="H48" s="51" t="s">
        <v>37</v>
      </c>
      <c r="I48" s="36">
        <v>1055</v>
      </c>
      <c r="J48" s="54"/>
      <c r="K48" s="2"/>
      <c r="L48" s="25"/>
    </row>
    <row r="49" spans="1:12" ht="15" customHeight="1" x14ac:dyDescent="0.25">
      <c r="A49" s="125"/>
      <c r="B49" s="127"/>
      <c r="C49" s="127"/>
      <c r="D49" s="127"/>
      <c r="E49" s="127"/>
      <c r="F49" s="127">
        <v>13</v>
      </c>
      <c r="G49" s="123" t="s">
        <v>47</v>
      </c>
      <c r="H49" s="51" t="s">
        <v>36</v>
      </c>
      <c r="I49" s="55">
        <v>472</v>
      </c>
      <c r="L49" s="25"/>
    </row>
    <row r="50" spans="1:12" ht="15" customHeight="1" x14ac:dyDescent="0.25">
      <c r="A50" s="126"/>
      <c r="B50" s="128"/>
      <c r="C50" s="128"/>
      <c r="D50" s="128"/>
      <c r="E50" s="128"/>
      <c r="F50" s="128"/>
      <c r="G50" s="124"/>
      <c r="H50" s="51" t="s">
        <v>37</v>
      </c>
      <c r="I50" s="55">
        <v>472</v>
      </c>
      <c r="L50" s="25"/>
    </row>
    <row r="51" spans="1:12" ht="15" customHeight="1" x14ac:dyDescent="0.25">
      <c r="A51" s="125"/>
      <c r="B51" s="127"/>
      <c r="C51" s="127"/>
      <c r="D51" s="127"/>
      <c r="E51" s="127"/>
      <c r="F51" s="127">
        <v>17</v>
      </c>
      <c r="G51" s="123" t="s">
        <v>48</v>
      </c>
      <c r="H51" s="51" t="s">
        <v>36</v>
      </c>
      <c r="I51" s="56">
        <v>2249</v>
      </c>
      <c r="L51" s="25"/>
    </row>
    <row r="52" spans="1:12" ht="15" customHeight="1" x14ac:dyDescent="0.25">
      <c r="A52" s="126"/>
      <c r="B52" s="128"/>
      <c r="C52" s="128"/>
      <c r="D52" s="128"/>
      <c r="E52" s="128"/>
      <c r="F52" s="128"/>
      <c r="G52" s="124"/>
      <c r="H52" s="51" t="s">
        <v>37</v>
      </c>
      <c r="I52" s="56">
        <v>2249</v>
      </c>
      <c r="L52" s="25"/>
    </row>
    <row r="53" spans="1:12" ht="15" customHeight="1" x14ac:dyDescent="0.25">
      <c r="A53" s="125"/>
      <c r="B53" s="127"/>
      <c r="C53" s="127"/>
      <c r="D53" s="127"/>
      <c r="E53" s="127"/>
      <c r="F53" s="127">
        <v>30</v>
      </c>
      <c r="G53" s="123" t="s">
        <v>49</v>
      </c>
      <c r="H53" s="51" t="s">
        <v>36</v>
      </c>
      <c r="I53" s="56">
        <v>9995</v>
      </c>
      <c r="L53" s="25"/>
    </row>
    <row r="54" spans="1:12" ht="15" customHeight="1" x14ac:dyDescent="0.25">
      <c r="A54" s="126"/>
      <c r="B54" s="128"/>
      <c r="C54" s="128"/>
      <c r="D54" s="128"/>
      <c r="E54" s="128"/>
      <c r="F54" s="128"/>
      <c r="G54" s="124"/>
      <c r="H54" s="51" t="s">
        <v>37</v>
      </c>
      <c r="I54" s="56">
        <v>9995</v>
      </c>
      <c r="L54" s="25"/>
    </row>
    <row r="55" spans="1:12" ht="15" customHeight="1" x14ac:dyDescent="0.25">
      <c r="A55" s="119"/>
      <c r="B55" s="121"/>
      <c r="C55" s="121"/>
      <c r="D55" s="121"/>
      <c r="E55" s="121" t="s">
        <v>50</v>
      </c>
      <c r="F55" s="127"/>
      <c r="G55" s="117" t="s">
        <v>51</v>
      </c>
      <c r="H55" s="51" t="s">
        <v>36</v>
      </c>
      <c r="I55" s="57">
        <f>I57+I59</f>
        <v>1004</v>
      </c>
      <c r="L55" s="25"/>
    </row>
    <row r="56" spans="1:12" ht="15" customHeight="1" x14ac:dyDescent="0.25">
      <c r="A56" s="120"/>
      <c r="B56" s="122"/>
      <c r="C56" s="122"/>
      <c r="D56" s="122"/>
      <c r="E56" s="122"/>
      <c r="F56" s="128"/>
      <c r="G56" s="118"/>
      <c r="H56" s="51" t="s">
        <v>37</v>
      </c>
      <c r="I56" s="57">
        <f>I58+I60</f>
        <v>1004</v>
      </c>
      <c r="L56" s="25"/>
    </row>
    <row r="57" spans="1:12" s="1" customFormat="1" ht="15" customHeight="1" x14ac:dyDescent="0.25">
      <c r="A57" s="119"/>
      <c r="B57" s="121"/>
      <c r="C57" s="121"/>
      <c r="D57" s="121"/>
      <c r="E57" s="127"/>
      <c r="F57" s="127" t="s">
        <v>23</v>
      </c>
      <c r="G57" s="123" t="s">
        <v>52</v>
      </c>
      <c r="H57" s="51" t="s">
        <v>36</v>
      </c>
      <c r="I57" s="56">
        <v>221</v>
      </c>
      <c r="J57" s="2"/>
      <c r="K57" s="2"/>
      <c r="L57" s="25"/>
    </row>
    <row r="58" spans="1:12" s="1" customFormat="1" ht="15" customHeight="1" x14ac:dyDescent="0.25">
      <c r="A58" s="120"/>
      <c r="B58" s="122"/>
      <c r="C58" s="122"/>
      <c r="D58" s="122"/>
      <c r="E58" s="128"/>
      <c r="F58" s="128"/>
      <c r="G58" s="124"/>
      <c r="H58" s="51" t="s">
        <v>37</v>
      </c>
      <c r="I58" s="56">
        <v>221</v>
      </c>
      <c r="J58" s="2"/>
      <c r="K58" s="2"/>
      <c r="L58" s="25"/>
    </row>
    <row r="59" spans="1:12" s="1" customFormat="1" ht="15" customHeight="1" x14ac:dyDescent="0.25">
      <c r="A59" s="119"/>
      <c r="B59" s="121"/>
      <c r="C59" s="121"/>
      <c r="D59" s="121"/>
      <c r="E59" s="127"/>
      <c r="F59" s="127" t="s">
        <v>44</v>
      </c>
      <c r="G59" s="123" t="s">
        <v>53</v>
      </c>
      <c r="H59" s="51" t="s">
        <v>36</v>
      </c>
      <c r="I59" s="56">
        <v>783</v>
      </c>
      <c r="J59" s="2"/>
      <c r="K59" s="2"/>
      <c r="L59" s="25"/>
    </row>
    <row r="60" spans="1:12" s="1" customFormat="1" ht="15" customHeight="1" x14ac:dyDescent="0.25">
      <c r="A60" s="120"/>
      <c r="B60" s="122"/>
      <c r="C60" s="122"/>
      <c r="D60" s="122"/>
      <c r="E60" s="128"/>
      <c r="F60" s="128"/>
      <c r="G60" s="124"/>
      <c r="H60" s="51" t="s">
        <v>37</v>
      </c>
      <c r="I60" s="56">
        <v>783</v>
      </c>
      <c r="J60" s="2"/>
      <c r="L60" s="25"/>
    </row>
    <row r="61" spans="1:12" s="1" customFormat="1" ht="15" customHeight="1" x14ac:dyDescent="0.25">
      <c r="A61" s="129"/>
      <c r="B61" s="131"/>
      <c r="C61" s="131"/>
      <c r="D61" s="131"/>
      <c r="E61" s="135" t="s">
        <v>23</v>
      </c>
      <c r="F61" s="131"/>
      <c r="G61" s="117" t="s">
        <v>54</v>
      </c>
      <c r="H61" s="51" t="s">
        <v>36</v>
      </c>
      <c r="I61" s="57">
        <f>I62</f>
        <v>1300.0024999999998</v>
      </c>
      <c r="J61" s="2"/>
      <c r="K61" s="2"/>
      <c r="L61" s="33"/>
    </row>
    <row r="62" spans="1:12" s="1" customFormat="1" ht="15" customHeight="1" x14ac:dyDescent="0.25">
      <c r="A62" s="130"/>
      <c r="B62" s="132"/>
      <c r="C62" s="132"/>
      <c r="D62" s="132"/>
      <c r="E62" s="136"/>
      <c r="F62" s="132"/>
      <c r="G62" s="118"/>
      <c r="H62" s="51" t="s">
        <v>37</v>
      </c>
      <c r="I62" s="57">
        <f>I63</f>
        <v>1300.0024999999998</v>
      </c>
      <c r="J62" s="2"/>
      <c r="K62" s="2"/>
      <c r="L62" s="33"/>
    </row>
    <row r="63" spans="1:12" s="59" customFormat="1" ht="15" customHeight="1" x14ac:dyDescent="0.25">
      <c r="A63" s="129"/>
      <c r="B63" s="131"/>
      <c r="C63" s="131"/>
      <c r="D63" s="131"/>
      <c r="E63" s="131"/>
      <c r="F63" s="133" t="s">
        <v>55</v>
      </c>
      <c r="G63" s="123" t="s">
        <v>56</v>
      </c>
      <c r="H63" s="24" t="s">
        <v>36</v>
      </c>
      <c r="I63" s="58">
        <f>(I39-I49)*2.25%+0.11</f>
        <v>1300.0024999999998</v>
      </c>
      <c r="J63" s="54"/>
      <c r="K63" s="2"/>
      <c r="L63" s="25"/>
    </row>
    <row r="64" spans="1:12" s="59" customFormat="1" ht="15" customHeight="1" x14ac:dyDescent="0.25">
      <c r="A64" s="130"/>
      <c r="B64" s="132"/>
      <c r="C64" s="132"/>
      <c r="D64" s="132"/>
      <c r="E64" s="132"/>
      <c r="F64" s="134"/>
      <c r="G64" s="124"/>
      <c r="H64" s="24" t="s">
        <v>37</v>
      </c>
      <c r="I64" s="60">
        <f>I63</f>
        <v>1300.0024999999998</v>
      </c>
      <c r="J64" s="2"/>
      <c r="K64" s="2"/>
      <c r="L64" s="25"/>
    </row>
    <row r="65" spans="1:12" ht="15" customHeight="1" x14ac:dyDescent="0.25">
      <c r="A65" s="140"/>
      <c r="B65" s="141"/>
      <c r="C65" s="141"/>
      <c r="D65" s="142">
        <v>20</v>
      </c>
      <c r="E65" s="141"/>
      <c r="F65" s="141"/>
      <c r="G65" s="137" t="s">
        <v>57</v>
      </c>
      <c r="H65" s="61" t="s">
        <v>36</v>
      </c>
      <c r="I65" s="62">
        <f>I67+I85+I87+I93+I99+I101+I103+I105</f>
        <v>58345</v>
      </c>
      <c r="L65" s="25"/>
    </row>
    <row r="66" spans="1:12" ht="14.25" customHeight="1" x14ac:dyDescent="0.25">
      <c r="A66" s="140"/>
      <c r="B66" s="141"/>
      <c r="C66" s="141"/>
      <c r="D66" s="142"/>
      <c r="E66" s="141"/>
      <c r="F66" s="141"/>
      <c r="G66" s="137"/>
      <c r="H66" s="24" t="s">
        <v>37</v>
      </c>
      <c r="I66" s="62">
        <f>I68+I86+I88+I94+I100+I102+I104+I106</f>
        <v>58345</v>
      </c>
      <c r="K66" s="1"/>
      <c r="L66" s="25"/>
    </row>
    <row r="67" spans="1:12" x14ac:dyDescent="0.25">
      <c r="A67" s="125"/>
      <c r="B67" s="127"/>
      <c r="C67" s="127"/>
      <c r="D67" s="127"/>
      <c r="E67" s="121" t="s">
        <v>40</v>
      </c>
      <c r="F67" s="127"/>
      <c r="G67" s="138" t="s">
        <v>58</v>
      </c>
      <c r="H67" s="61" t="s">
        <v>36</v>
      </c>
      <c r="I67" s="62">
        <f>I69+I71+I73+I75+I77+I79+I81+I83</f>
        <v>33689</v>
      </c>
      <c r="L67" s="16"/>
    </row>
    <row r="68" spans="1:12" x14ac:dyDescent="0.25">
      <c r="A68" s="126"/>
      <c r="B68" s="128"/>
      <c r="C68" s="128"/>
      <c r="D68" s="128"/>
      <c r="E68" s="122"/>
      <c r="F68" s="128"/>
      <c r="G68" s="139"/>
      <c r="H68" s="24" t="s">
        <v>37</v>
      </c>
      <c r="I68" s="63">
        <f>I70+I72+I74+I76+I78+I80+I82+I84</f>
        <v>33689</v>
      </c>
      <c r="L68" s="16"/>
    </row>
    <row r="69" spans="1:12" ht="15" customHeight="1" x14ac:dyDescent="0.25">
      <c r="A69" s="125"/>
      <c r="B69" s="127"/>
      <c r="C69" s="127"/>
      <c r="D69" s="127"/>
      <c r="E69" s="127"/>
      <c r="F69" s="127" t="s">
        <v>40</v>
      </c>
      <c r="G69" s="123" t="s">
        <v>59</v>
      </c>
      <c r="H69" s="24" t="s">
        <v>36</v>
      </c>
      <c r="I69" s="64">
        <v>1100</v>
      </c>
      <c r="J69" s="54"/>
      <c r="L69" s="25"/>
    </row>
    <row r="70" spans="1:12" ht="15" customHeight="1" x14ac:dyDescent="0.25">
      <c r="A70" s="126"/>
      <c r="B70" s="128"/>
      <c r="C70" s="128"/>
      <c r="D70" s="128"/>
      <c r="E70" s="128"/>
      <c r="F70" s="128"/>
      <c r="G70" s="124"/>
      <c r="H70" s="24" t="s">
        <v>37</v>
      </c>
      <c r="I70" s="64">
        <v>1100</v>
      </c>
      <c r="J70" s="54"/>
      <c r="L70" s="25"/>
    </row>
    <row r="71" spans="1:12" ht="15" customHeight="1" x14ac:dyDescent="0.25">
      <c r="A71" s="125"/>
      <c r="B71" s="127"/>
      <c r="C71" s="127"/>
      <c r="D71" s="127"/>
      <c r="E71" s="127"/>
      <c r="F71" s="127" t="s">
        <v>50</v>
      </c>
      <c r="G71" s="123" t="s">
        <v>60</v>
      </c>
      <c r="H71" s="24" t="s">
        <v>36</v>
      </c>
      <c r="I71" s="64">
        <v>48</v>
      </c>
      <c r="J71" s="54"/>
      <c r="L71" s="25"/>
    </row>
    <row r="72" spans="1:12" ht="15" customHeight="1" x14ac:dyDescent="0.25">
      <c r="A72" s="126"/>
      <c r="B72" s="128"/>
      <c r="C72" s="128"/>
      <c r="D72" s="128"/>
      <c r="E72" s="128"/>
      <c r="F72" s="128"/>
      <c r="G72" s="124"/>
      <c r="H72" s="24" t="s">
        <v>37</v>
      </c>
      <c r="I72" s="64">
        <v>48</v>
      </c>
      <c r="J72" s="54"/>
      <c r="L72" s="25"/>
    </row>
    <row r="73" spans="1:12" ht="15" customHeight="1" x14ac:dyDescent="0.25">
      <c r="A73" s="125"/>
      <c r="B73" s="127"/>
      <c r="C73" s="127"/>
      <c r="D73" s="127"/>
      <c r="E73" s="127"/>
      <c r="F73" s="127" t="s">
        <v>23</v>
      </c>
      <c r="G73" s="123" t="s">
        <v>61</v>
      </c>
      <c r="H73" s="24" t="s">
        <v>36</v>
      </c>
      <c r="I73" s="55">
        <v>2000</v>
      </c>
      <c r="J73" s="54"/>
      <c r="L73" s="25"/>
    </row>
    <row r="74" spans="1:12" ht="15" customHeight="1" x14ac:dyDescent="0.25">
      <c r="A74" s="126"/>
      <c r="B74" s="128"/>
      <c r="C74" s="128"/>
      <c r="D74" s="128"/>
      <c r="E74" s="128"/>
      <c r="F74" s="128"/>
      <c r="G74" s="124"/>
      <c r="H74" s="24" t="s">
        <v>37</v>
      </c>
      <c r="I74" s="64">
        <v>2000</v>
      </c>
      <c r="J74" s="54"/>
      <c r="L74" s="25"/>
    </row>
    <row r="75" spans="1:12" ht="15" customHeight="1" x14ac:dyDescent="0.25">
      <c r="A75" s="125"/>
      <c r="B75" s="127"/>
      <c r="C75" s="127"/>
      <c r="D75" s="127"/>
      <c r="E75" s="127"/>
      <c r="F75" s="127" t="s">
        <v>62</v>
      </c>
      <c r="G75" s="123" t="s">
        <v>63</v>
      </c>
      <c r="H75" s="24" t="s">
        <v>36</v>
      </c>
      <c r="I75" s="64">
        <v>200</v>
      </c>
      <c r="J75" s="54"/>
      <c r="L75" s="25"/>
    </row>
    <row r="76" spans="1:12" ht="15" customHeight="1" x14ac:dyDescent="0.25">
      <c r="A76" s="126"/>
      <c r="B76" s="128"/>
      <c r="C76" s="128"/>
      <c r="D76" s="128"/>
      <c r="E76" s="128"/>
      <c r="F76" s="128"/>
      <c r="G76" s="124"/>
      <c r="H76" s="24" t="s">
        <v>37</v>
      </c>
      <c r="I76" s="64">
        <v>200</v>
      </c>
      <c r="J76" s="54"/>
      <c r="L76" s="25"/>
    </row>
    <row r="77" spans="1:12" ht="15" customHeight="1" x14ac:dyDescent="0.25">
      <c r="A77" s="125"/>
      <c r="B77" s="127"/>
      <c r="C77" s="127"/>
      <c r="D77" s="127"/>
      <c r="E77" s="127"/>
      <c r="F77" s="127" t="s">
        <v>19</v>
      </c>
      <c r="G77" s="123" t="s">
        <v>64</v>
      </c>
      <c r="H77" s="24" t="s">
        <v>36</v>
      </c>
      <c r="I77" s="55">
        <v>1894</v>
      </c>
      <c r="J77" s="54"/>
      <c r="L77" s="25"/>
    </row>
    <row r="78" spans="1:12" ht="15" customHeight="1" x14ac:dyDescent="0.25">
      <c r="A78" s="126"/>
      <c r="B78" s="128"/>
      <c r="C78" s="128"/>
      <c r="D78" s="128"/>
      <c r="E78" s="128"/>
      <c r="F78" s="128"/>
      <c r="G78" s="124"/>
      <c r="H78" s="24" t="s">
        <v>37</v>
      </c>
      <c r="I78" s="55">
        <v>1894</v>
      </c>
      <c r="J78" s="54"/>
      <c r="L78" s="25"/>
    </row>
    <row r="79" spans="1:12" ht="15" customHeight="1" x14ac:dyDescent="0.25">
      <c r="A79" s="140"/>
      <c r="B79" s="127"/>
      <c r="C79" s="127"/>
      <c r="D79" s="127"/>
      <c r="E79" s="127"/>
      <c r="F79" s="127" t="s">
        <v>27</v>
      </c>
      <c r="G79" s="123" t="s">
        <v>65</v>
      </c>
      <c r="H79" s="24" t="s">
        <v>36</v>
      </c>
      <c r="I79" s="55">
        <v>1631</v>
      </c>
      <c r="J79" s="54"/>
      <c r="L79" s="25"/>
    </row>
    <row r="80" spans="1:12" ht="15" customHeight="1" x14ac:dyDescent="0.25">
      <c r="A80" s="140"/>
      <c r="B80" s="128"/>
      <c r="C80" s="128"/>
      <c r="D80" s="128"/>
      <c r="E80" s="128"/>
      <c r="F80" s="128"/>
      <c r="G80" s="124"/>
      <c r="H80" s="24" t="s">
        <v>37</v>
      </c>
      <c r="I80" s="55">
        <v>1631</v>
      </c>
      <c r="J80" s="54"/>
      <c r="L80" s="25"/>
    </row>
    <row r="81" spans="1:12" ht="15" customHeight="1" x14ac:dyDescent="0.25">
      <c r="A81" s="140"/>
      <c r="B81" s="127"/>
      <c r="C81" s="127"/>
      <c r="D81" s="127"/>
      <c r="E81" s="127"/>
      <c r="F81" s="127" t="s">
        <v>66</v>
      </c>
      <c r="G81" s="143" t="s">
        <v>67</v>
      </c>
      <c r="H81" s="38" t="s">
        <v>36</v>
      </c>
      <c r="I81" s="55">
        <v>14732</v>
      </c>
      <c r="J81" s="54"/>
      <c r="L81" s="25"/>
    </row>
    <row r="82" spans="1:12" ht="15" customHeight="1" x14ac:dyDescent="0.25">
      <c r="A82" s="140"/>
      <c r="B82" s="128"/>
      <c r="C82" s="128"/>
      <c r="D82" s="128"/>
      <c r="E82" s="128"/>
      <c r="F82" s="128"/>
      <c r="G82" s="144"/>
      <c r="H82" s="38" t="s">
        <v>37</v>
      </c>
      <c r="I82" s="64">
        <v>14732</v>
      </c>
      <c r="J82" s="54"/>
      <c r="L82" s="25"/>
    </row>
    <row r="83" spans="1:12" ht="15" customHeight="1" x14ac:dyDescent="0.25">
      <c r="A83" s="140"/>
      <c r="B83" s="127"/>
      <c r="C83" s="127"/>
      <c r="D83" s="127"/>
      <c r="E83" s="127"/>
      <c r="F83" s="127">
        <v>30</v>
      </c>
      <c r="G83" s="123" t="s">
        <v>68</v>
      </c>
      <c r="H83" s="65" t="s">
        <v>36</v>
      </c>
      <c r="I83" s="66">
        <f>I84</f>
        <v>12084</v>
      </c>
      <c r="J83" s="54"/>
      <c r="L83" s="25"/>
    </row>
    <row r="84" spans="1:12" ht="15" customHeight="1" x14ac:dyDescent="0.25">
      <c r="A84" s="140"/>
      <c r="B84" s="128"/>
      <c r="C84" s="128"/>
      <c r="D84" s="128"/>
      <c r="E84" s="128"/>
      <c r="F84" s="128"/>
      <c r="G84" s="124"/>
      <c r="H84" s="67" t="s">
        <v>37</v>
      </c>
      <c r="I84" s="64">
        <f>11905+179</f>
        <v>12084</v>
      </c>
      <c r="J84" s="54"/>
      <c r="L84" s="25"/>
    </row>
    <row r="85" spans="1:12" ht="15" customHeight="1" x14ac:dyDescent="0.25">
      <c r="A85" s="140"/>
      <c r="B85" s="127"/>
      <c r="C85" s="127"/>
      <c r="D85" s="127"/>
      <c r="E85" s="121" t="s">
        <v>50</v>
      </c>
      <c r="F85" s="127"/>
      <c r="G85" s="117" t="s">
        <v>69</v>
      </c>
      <c r="H85" s="38" t="s">
        <v>36</v>
      </c>
      <c r="I85" s="68">
        <v>250</v>
      </c>
      <c r="J85" s="54"/>
      <c r="L85" s="25"/>
    </row>
    <row r="86" spans="1:12" ht="15" customHeight="1" x14ac:dyDescent="0.25">
      <c r="A86" s="140"/>
      <c r="B86" s="128"/>
      <c r="C86" s="128"/>
      <c r="D86" s="128"/>
      <c r="E86" s="122"/>
      <c r="F86" s="128"/>
      <c r="G86" s="118"/>
      <c r="H86" s="38" t="s">
        <v>37</v>
      </c>
      <c r="I86" s="68">
        <v>250</v>
      </c>
      <c r="J86" s="54"/>
      <c r="L86" s="25"/>
    </row>
    <row r="87" spans="1:12" ht="15" customHeight="1" x14ac:dyDescent="0.25">
      <c r="A87" s="125"/>
      <c r="B87" s="127"/>
      <c r="C87" s="127"/>
      <c r="D87" s="127"/>
      <c r="E87" s="121" t="s">
        <v>19</v>
      </c>
      <c r="F87" s="127"/>
      <c r="G87" s="117" t="s">
        <v>70</v>
      </c>
      <c r="H87" s="38" t="s">
        <v>36</v>
      </c>
      <c r="I87" s="68">
        <f>I89+I91</f>
        <v>1000</v>
      </c>
      <c r="J87" s="54"/>
      <c r="L87" s="25"/>
    </row>
    <row r="88" spans="1:12" ht="15" customHeight="1" x14ac:dyDescent="0.25">
      <c r="A88" s="126"/>
      <c r="B88" s="128"/>
      <c r="C88" s="128"/>
      <c r="D88" s="128"/>
      <c r="E88" s="122"/>
      <c r="F88" s="128"/>
      <c r="G88" s="118"/>
      <c r="H88" s="38" t="s">
        <v>37</v>
      </c>
      <c r="I88" s="68">
        <f>I90+I92</f>
        <v>1000</v>
      </c>
      <c r="J88" s="54"/>
      <c r="L88" s="25"/>
    </row>
    <row r="89" spans="1:12" ht="15" customHeight="1" x14ac:dyDescent="0.25">
      <c r="A89" s="125"/>
      <c r="B89" s="127"/>
      <c r="C89" s="127"/>
      <c r="D89" s="127"/>
      <c r="E89" s="127"/>
      <c r="F89" s="127" t="s">
        <v>40</v>
      </c>
      <c r="G89" s="123" t="s">
        <v>71</v>
      </c>
      <c r="H89" s="38" t="s">
        <v>36</v>
      </c>
      <c r="I89" s="64">
        <v>0</v>
      </c>
      <c r="J89" s="54"/>
      <c r="L89" s="25"/>
    </row>
    <row r="90" spans="1:12" ht="15" customHeight="1" x14ac:dyDescent="0.25">
      <c r="A90" s="126"/>
      <c r="B90" s="128"/>
      <c r="C90" s="128"/>
      <c r="D90" s="128"/>
      <c r="E90" s="128"/>
      <c r="F90" s="128"/>
      <c r="G90" s="124"/>
      <c r="H90" s="38" t="s">
        <v>37</v>
      </c>
      <c r="I90" s="64">
        <v>0</v>
      </c>
      <c r="J90" s="54"/>
      <c r="L90" s="25"/>
    </row>
    <row r="91" spans="1:12" ht="15" customHeight="1" x14ac:dyDescent="0.25">
      <c r="A91" s="125"/>
      <c r="B91" s="127"/>
      <c r="C91" s="127"/>
      <c r="D91" s="127"/>
      <c r="E91" s="127"/>
      <c r="F91" s="127">
        <v>30</v>
      </c>
      <c r="G91" s="123" t="s">
        <v>72</v>
      </c>
      <c r="H91" s="38" t="s">
        <v>36</v>
      </c>
      <c r="I91" s="64">
        <v>1000</v>
      </c>
      <c r="J91" s="69"/>
      <c r="L91" s="25"/>
    </row>
    <row r="92" spans="1:12" ht="15" customHeight="1" x14ac:dyDescent="0.25">
      <c r="A92" s="126"/>
      <c r="B92" s="128"/>
      <c r="C92" s="128"/>
      <c r="D92" s="128"/>
      <c r="E92" s="128"/>
      <c r="F92" s="128"/>
      <c r="G92" s="124"/>
      <c r="H92" s="38" t="s">
        <v>37</v>
      </c>
      <c r="I92" s="64">
        <v>1000</v>
      </c>
      <c r="J92" s="70"/>
      <c r="L92" s="25"/>
    </row>
    <row r="93" spans="1:12" ht="15" customHeight="1" x14ac:dyDescent="0.25">
      <c r="A93" s="125"/>
      <c r="B93" s="127"/>
      <c r="C93" s="127"/>
      <c r="D93" s="127"/>
      <c r="E93" s="121" t="s">
        <v>44</v>
      </c>
      <c r="F93" s="127"/>
      <c r="G93" s="145" t="s">
        <v>73</v>
      </c>
      <c r="H93" s="38" t="s">
        <v>36</v>
      </c>
      <c r="I93" s="68">
        <f>I95+I97</f>
        <v>1393</v>
      </c>
      <c r="J93" s="70"/>
      <c r="L93" s="25"/>
    </row>
    <row r="94" spans="1:12" ht="15" customHeight="1" x14ac:dyDescent="0.25">
      <c r="A94" s="126"/>
      <c r="B94" s="128"/>
      <c r="C94" s="128"/>
      <c r="D94" s="128"/>
      <c r="E94" s="122"/>
      <c r="F94" s="128"/>
      <c r="G94" s="146"/>
      <c r="H94" s="38" t="s">
        <v>37</v>
      </c>
      <c r="I94" s="68">
        <f>I96+I98</f>
        <v>1393</v>
      </c>
      <c r="K94" s="1"/>
      <c r="L94" s="25"/>
    </row>
    <row r="95" spans="1:12" ht="15.75" customHeight="1" x14ac:dyDescent="0.25">
      <c r="A95" s="125"/>
      <c r="B95" s="127"/>
      <c r="C95" s="127"/>
      <c r="D95" s="127"/>
      <c r="E95" s="127"/>
      <c r="F95" s="127" t="s">
        <v>40</v>
      </c>
      <c r="G95" s="143" t="s">
        <v>74</v>
      </c>
      <c r="H95" s="38" t="s">
        <v>36</v>
      </c>
      <c r="I95" s="55">
        <v>1200</v>
      </c>
      <c r="L95" s="16"/>
    </row>
    <row r="96" spans="1:12" ht="15" customHeight="1" x14ac:dyDescent="0.25">
      <c r="A96" s="126"/>
      <c r="B96" s="128"/>
      <c r="C96" s="128"/>
      <c r="D96" s="128"/>
      <c r="E96" s="128"/>
      <c r="F96" s="128"/>
      <c r="G96" s="144"/>
      <c r="H96" s="38" t="s">
        <v>37</v>
      </c>
      <c r="I96" s="64">
        <v>1200</v>
      </c>
      <c r="L96" s="16"/>
    </row>
    <row r="97" spans="1:12" ht="15" customHeight="1" x14ac:dyDescent="0.25">
      <c r="A97" s="125"/>
      <c r="B97" s="127"/>
      <c r="C97" s="127"/>
      <c r="D97" s="127"/>
      <c r="E97" s="127"/>
      <c r="F97" s="127" t="s">
        <v>50</v>
      </c>
      <c r="G97" s="143" t="s">
        <v>75</v>
      </c>
      <c r="H97" s="38" t="s">
        <v>36</v>
      </c>
      <c r="I97" s="64">
        <v>193</v>
      </c>
      <c r="K97" s="1"/>
      <c r="L97" s="16"/>
    </row>
    <row r="98" spans="1:12" ht="15" customHeight="1" x14ac:dyDescent="0.25">
      <c r="A98" s="126"/>
      <c r="B98" s="128"/>
      <c r="C98" s="128"/>
      <c r="D98" s="128"/>
      <c r="E98" s="128"/>
      <c r="F98" s="128"/>
      <c r="G98" s="144"/>
      <c r="H98" s="38" t="s">
        <v>37</v>
      </c>
      <c r="I98" s="55">
        <v>193</v>
      </c>
      <c r="L98" s="16"/>
    </row>
    <row r="99" spans="1:12" ht="15" customHeight="1" x14ac:dyDescent="0.25">
      <c r="A99" s="125"/>
      <c r="B99" s="127"/>
      <c r="C99" s="127"/>
      <c r="D99" s="127"/>
      <c r="E99" s="121">
        <v>11</v>
      </c>
      <c r="F99" s="127"/>
      <c r="G99" s="117" t="s">
        <v>76</v>
      </c>
      <c r="H99" s="38" t="s">
        <v>36</v>
      </c>
      <c r="I99" s="71">
        <v>12</v>
      </c>
      <c r="L99" s="16"/>
    </row>
    <row r="100" spans="1:12" ht="15" customHeight="1" x14ac:dyDescent="0.25">
      <c r="A100" s="126"/>
      <c r="B100" s="128"/>
      <c r="C100" s="128"/>
      <c r="D100" s="128"/>
      <c r="E100" s="122"/>
      <c r="F100" s="128"/>
      <c r="G100" s="118"/>
      <c r="H100" s="38" t="s">
        <v>37</v>
      </c>
      <c r="I100" s="71">
        <v>12</v>
      </c>
      <c r="J100" s="54"/>
      <c r="L100" s="25"/>
    </row>
    <row r="101" spans="1:12" x14ac:dyDescent="0.25">
      <c r="A101" s="125"/>
      <c r="B101" s="127"/>
      <c r="C101" s="127"/>
      <c r="D101" s="127"/>
      <c r="E101" s="121">
        <v>13</v>
      </c>
      <c r="F101" s="127"/>
      <c r="G101" s="117" t="s">
        <v>77</v>
      </c>
      <c r="H101" s="38" t="s">
        <v>36</v>
      </c>
      <c r="I101" s="68">
        <v>611</v>
      </c>
      <c r="J101" s="54"/>
      <c r="L101" s="25"/>
    </row>
    <row r="102" spans="1:12" x14ac:dyDescent="0.25">
      <c r="A102" s="126"/>
      <c r="B102" s="128"/>
      <c r="C102" s="128"/>
      <c r="D102" s="128"/>
      <c r="E102" s="122"/>
      <c r="F102" s="128"/>
      <c r="G102" s="118"/>
      <c r="H102" s="38" t="s">
        <v>37</v>
      </c>
      <c r="I102" s="68">
        <v>611</v>
      </c>
      <c r="J102" s="54"/>
      <c r="L102" s="25"/>
    </row>
    <row r="103" spans="1:12" ht="15" customHeight="1" x14ac:dyDescent="0.25">
      <c r="A103" s="125"/>
      <c r="B103" s="127"/>
      <c r="C103" s="127"/>
      <c r="D103" s="127"/>
      <c r="E103" s="121">
        <v>14</v>
      </c>
      <c r="F103" s="127"/>
      <c r="G103" s="117" t="s">
        <v>78</v>
      </c>
      <c r="H103" s="38" t="s">
        <v>36</v>
      </c>
      <c r="I103" s="68">
        <v>705</v>
      </c>
      <c r="J103" s="54"/>
      <c r="L103" s="25"/>
    </row>
    <row r="104" spans="1:12" ht="15" customHeight="1" x14ac:dyDescent="0.25">
      <c r="A104" s="126"/>
      <c r="B104" s="128"/>
      <c r="C104" s="128"/>
      <c r="D104" s="128"/>
      <c r="E104" s="122"/>
      <c r="F104" s="128"/>
      <c r="G104" s="118"/>
      <c r="H104" s="38" t="s">
        <v>37</v>
      </c>
      <c r="I104" s="68">
        <v>705</v>
      </c>
      <c r="J104" s="54"/>
      <c r="L104" s="25"/>
    </row>
    <row r="105" spans="1:12" ht="15" customHeight="1" x14ac:dyDescent="0.25">
      <c r="A105" s="125"/>
      <c r="B105" s="127"/>
      <c r="C105" s="127"/>
      <c r="D105" s="127"/>
      <c r="E105" s="121">
        <v>30</v>
      </c>
      <c r="F105" s="127"/>
      <c r="G105" s="117" t="s">
        <v>79</v>
      </c>
      <c r="H105" s="38" t="s">
        <v>36</v>
      </c>
      <c r="I105" s="68">
        <f>I106</f>
        <v>20685</v>
      </c>
      <c r="J105" s="54"/>
      <c r="L105" s="25"/>
    </row>
    <row r="106" spans="1:12" ht="15" customHeight="1" x14ac:dyDescent="0.25">
      <c r="A106" s="126"/>
      <c r="B106" s="128"/>
      <c r="C106" s="128"/>
      <c r="D106" s="128"/>
      <c r="E106" s="122"/>
      <c r="F106" s="128"/>
      <c r="G106" s="118"/>
      <c r="H106" s="38" t="s">
        <v>37</v>
      </c>
      <c r="I106" s="68">
        <f>I108+I110+I112+I114</f>
        <v>20685</v>
      </c>
      <c r="J106" s="54"/>
      <c r="L106" s="25"/>
    </row>
    <row r="107" spans="1:12" x14ac:dyDescent="0.25">
      <c r="A107" s="125"/>
      <c r="B107" s="127"/>
      <c r="C107" s="127"/>
      <c r="D107" s="127"/>
      <c r="E107" s="127"/>
      <c r="F107" s="127" t="s">
        <v>50</v>
      </c>
      <c r="G107" s="123" t="s">
        <v>80</v>
      </c>
      <c r="H107" s="24" t="s">
        <v>36</v>
      </c>
      <c r="I107" s="64">
        <v>36</v>
      </c>
      <c r="J107" s="54"/>
      <c r="L107" s="25"/>
    </row>
    <row r="108" spans="1:12" x14ac:dyDescent="0.25">
      <c r="A108" s="126"/>
      <c r="B108" s="128"/>
      <c r="C108" s="128"/>
      <c r="D108" s="128"/>
      <c r="E108" s="128"/>
      <c r="F108" s="128"/>
      <c r="G108" s="124"/>
      <c r="H108" s="24" t="s">
        <v>37</v>
      </c>
      <c r="I108" s="64">
        <v>36</v>
      </c>
      <c r="J108" s="54"/>
      <c r="L108" s="25"/>
    </row>
    <row r="109" spans="1:12" x14ac:dyDescent="0.25">
      <c r="A109" s="125"/>
      <c r="B109" s="127"/>
      <c r="C109" s="127"/>
      <c r="D109" s="127"/>
      <c r="E109" s="127"/>
      <c r="F109" s="127" t="s">
        <v>62</v>
      </c>
      <c r="G109" s="123" t="s">
        <v>81</v>
      </c>
      <c r="H109" s="24" t="s">
        <v>36</v>
      </c>
      <c r="I109" s="64">
        <v>7500</v>
      </c>
      <c r="J109" s="54"/>
      <c r="L109" s="25"/>
    </row>
    <row r="110" spans="1:12" x14ac:dyDescent="0.25">
      <c r="A110" s="126"/>
      <c r="B110" s="128"/>
      <c r="C110" s="128"/>
      <c r="D110" s="128"/>
      <c r="E110" s="128"/>
      <c r="F110" s="128"/>
      <c r="G110" s="124"/>
      <c r="H110" s="24" t="s">
        <v>37</v>
      </c>
      <c r="I110" s="64">
        <v>7500</v>
      </c>
      <c r="J110" s="54"/>
      <c r="L110" s="25"/>
    </row>
    <row r="111" spans="1:12" ht="15" customHeight="1" x14ac:dyDescent="0.25">
      <c r="A111" s="125"/>
      <c r="B111" s="127"/>
      <c r="C111" s="127"/>
      <c r="D111" s="127"/>
      <c r="E111" s="127"/>
      <c r="F111" s="127" t="s">
        <v>55</v>
      </c>
      <c r="G111" s="123" t="s">
        <v>82</v>
      </c>
      <c r="H111" s="24" t="s">
        <v>36</v>
      </c>
      <c r="I111" s="64">
        <v>19</v>
      </c>
      <c r="J111" s="54"/>
      <c r="L111" s="25"/>
    </row>
    <row r="112" spans="1:12" ht="15" customHeight="1" x14ac:dyDescent="0.25">
      <c r="A112" s="126"/>
      <c r="B112" s="128"/>
      <c r="C112" s="128"/>
      <c r="D112" s="128"/>
      <c r="E112" s="128"/>
      <c r="F112" s="128"/>
      <c r="G112" s="124"/>
      <c r="H112" s="24" t="s">
        <v>37</v>
      </c>
      <c r="I112" s="64">
        <v>19</v>
      </c>
      <c r="J112" s="54"/>
      <c r="L112" s="25"/>
    </row>
    <row r="113" spans="1:12" x14ac:dyDescent="0.25">
      <c r="A113" s="125"/>
      <c r="B113" s="127"/>
      <c r="C113" s="127"/>
      <c r="D113" s="127"/>
      <c r="E113" s="127"/>
      <c r="F113" s="127">
        <v>30</v>
      </c>
      <c r="G113" s="123" t="s">
        <v>83</v>
      </c>
      <c r="H113" s="24" t="s">
        <v>36</v>
      </c>
      <c r="I113" s="55">
        <v>13130</v>
      </c>
      <c r="J113" s="54"/>
      <c r="L113" s="25"/>
    </row>
    <row r="114" spans="1:12" x14ac:dyDescent="0.25">
      <c r="A114" s="126"/>
      <c r="B114" s="128"/>
      <c r="C114" s="128"/>
      <c r="D114" s="128"/>
      <c r="E114" s="128"/>
      <c r="F114" s="128"/>
      <c r="G114" s="124"/>
      <c r="H114" s="24" t="s">
        <v>37</v>
      </c>
      <c r="I114" s="64">
        <v>13130</v>
      </c>
      <c r="J114" s="54"/>
      <c r="L114" s="25"/>
    </row>
    <row r="115" spans="1:12" x14ac:dyDescent="0.25">
      <c r="A115" s="125"/>
      <c r="B115" s="127"/>
      <c r="C115" s="127"/>
      <c r="D115" s="121">
        <v>57</v>
      </c>
      <c r="E115" s="127"/>
      <c r="F115" s="127"/>
      <c r="G115" s="117" t="s">
        <v>84</v>
      </c>
      <c r="H115" s="24" t="s">
        <v>36</v>
      </c>
      <c r="I115" s="72">
        <f>I117</f>
        <v>155</v>
      </c>
      <c r="J115" s="54"/>
      <c r="L115" s="25"/>
    </row>
    <row r="116" spans="1:12" x14ac:dyDescent="0.25">
      <c r="A116" s="126"/>
      <c r="B116" s="128"/>
      <c r="C116" s="128"/>
      <c r="D116" s="122"/>
      <c r="E116" s="128"/>
      <c r="F116" s="128"/>
      <c r="G116" s="118"/>
      <c r="H116" s="24" t="s">
        <v>37</v>
      </c>
      <c r="I116" s="72">
        <f>I118</f>
        <v>155</v>
      </c>
      <c r="J116" s="54"/>
      <c r="L116" s="25"/>
    </row>
    <row r="117" spans="1:12" x14ac:dyDescent="0.25">
      <c r="A117" s="119"/>
      <c r="B117" s="121"/>
      <c r="C117" s="121"/>
      <c r="D117" s="121"/>
      <c r="E117" s="121" t="s">
        <v>50</v>
      </c>
      <c r="F117" s="121"/>
      <c r="G117" s="117" t="s">
        <v>85</v>
      </c>
      <c r="H117" s="24" t="s">
        <v>36</v>
      </c>
      <c r="I117" s="63">
        <f>I119+I121</f>
        <v>155</v>
      </c>
      <c r="J117" s="54"/>
      <c r="L117" s="25"/>
    </row>
    <row r="118" spans="1:12" x14ac:dyDescent="0.25">
      <c r="A118" s="120"/>
      <c r="B118" s="122"/>
      <c r="C118" s="122"/>
      <c r="D118" s="122"/>
      <c r="E118" s="122"/>
      <c r="F118" s="122"/>
      <c r="G118" s="118"/>
      <c r="H118" s="24" t="s">
        <v>37</v>
      </c>
      <c r="I118" s="63">
        <f>I120+I122</f>
        <v>155</v>
      </c>
      <c r="J118" s="54"/>
      <c r="L118" s="25"/>
    </row>
    <row r="119" spans="1:12" ht="15" customHeight="1" x14ac:dyDescent="0.25">
      <c r="A119" s="125"/>
      <c r="B119" s="127"/>
      <c r="C119" s="127"/>
      <c r="D119" s="127"/>
      <c r="E119" s="127"/>
      <c r="F119" s="127" t="s">
        <v>40</v>
      </c>
      <c r="G119" s="123" t="s">
        <v>86</v>
      </c>
      <c r="H119" s="24" t="s">
        <v>36</v>
      </c>
      <c r="I119" s="64">
        <v>120</v>
      </c>
      <c r="L119" s="25"/>
    </row>
    <row r="120" spans="1:12" ht="15" customHeight="1" x14ac:dyDescent="0.25">
      <c r="A120" s="126"/>
      <c r="B120" s="128"/>
      <c r="C120" s="128"/>
      <c r="D120" s="128"/>
      <c r="E120" s="128"/>
      <c r="F120" s="128"/>
      <c r="G120" s="124"/>
      <c r="H120" s="24" t="s">
        <v>37</v>
      </c>
      <c r="I120" s="64">
        <v>120</v>
      </c>
      <c r="L120" s="25"/>
    </row>
    <row r="121" spans="1:12" ht="15" customHeight="1" x14ac:dyDescent="0.25">
      <c r="A121" s="125"/>
      <c r="B121" s="127"/>
      <c r="C121" s="127"/>
      <c r="D121" s="127"/>
      <c r="E121" s="127"/>
      <c r="F121" s="127" t="s">
        <v>23</v>
      </c>
      <c r="G121" s="123" t="s">
        <v>87</v>
      </c>
      <c r="H121" s="24" t="s">
        <v>36</v>
      </c>
      <c r="I121" s="55">
        <v>35</v>
      </c>
      <c r="J121" s="73"/>
      <c r="L121" s="25"/>
    </row>
    <row r="122" spans="1:12" ht="15" customHeight="1" x14ac:dyDescent="0.25">
      <c r="A122" s="126"/>
      <c r="B122" s="128"/>
      <c r="C122" s="128"/>
      <c r="D122" s="128"/>
      <c r="E122" s="128"/>
      <c r="F122" s="128"/>
      <c r="G122" s="124"/>
      <c r="H122" s="24" t="s">
        <v>37</v>
      </c>
      <c r="I122" s="55">
        <v>35</v>
      </c>
      <c r="L122" s="25"/>
    </row>
    <row r="123" spans="1:12" ht="15" customHeight="1" x14ac:dyDescent="0.25">
      <c r="A123" s="125"/>
      <c r="B123" s="127"/>
      <c r="C123" s="127"/>
      <c r="D123" s="147">
        <v>58</v>
      </c>
      <c r="E123" s="127"/>
      <c r="F123" s="127"/>
      <c r="G123" s="149" t="s">
        <v>88</v>
      </c>
      <c r="H123" s="24" t="s">
        <v>36</v>
      </c>
      <c r="I123" s="74">
        <f>I125</f>
        <v>76</v>
      </c>
      <c r="L123" s="25"/>
    </row>
    <row r="124" spans="1:12" ht="15" customHeight="1" x14ac:dyDescent="0.25">
      <c r="A124" s="126"/>
      <c r="B124" s="128"/>
      <c r="C124" s="128"/>
      <c r="D124" s="148"/>
      <c r="E124" s="128"/>
      <c r="F124" s="128"/>
      <c r="G124" s="150"/>
      <c r="H124" s="24" t="s">
        <v>37</v>
      </c>
      <c r="I124" s="74">
        <f>I126</f>
        <v>76</v>
      </c>
      <c r="L124" s="25"/>
    </row>
    <row r="125" spans="1:12" ht="15" customHeight="1" x14ac:dyDescent="0.25">
      <c r="A125" s="125"/>
      <c r="B125" s="127"/>
      <c r="C125" s="127"/>
      <c r="D125" s="127"/>
      <c r="E125" s="127">
        <v>30</v>
      </c>
      <c r="F125" s="127"/>
      <c r="G125" s="151" t="s">
        <v>34</v>
      </c>
      <c r="H125" s="24" t="s">
        <v>36</v>
      </c>
      <c r="I125" s="55">
        <f>I127+I129</f>
        <v>76</v>
      </c>
      <c r="L125" s="25"/>
    </row>
    <row r="126" spans="1:12" ht="15" customHeight="1" x14ac:dyDescent="0.25">
      <c r="A126" s="126"/>
      <c r="B126" s="128"/>
      <c r="C126" s="128"/>
      <c r="D126" s="128"/>
      <c r="E126" s="128"/>
      <c r="F126" s="128"/>
      <c r="G126" s="152"/>
      <c r="H126" s="24" t="s">
        <v>37</v>
      </c>
      <c r="I126" s="55">
        <f>I128+I130</f>
        <v>76</v>
      </c>
      <c r="L126" s="25"/>
    </row>
    <row r="127" spans="1:12" ht="15" customHeight="1" x14ac:dyDescent="0.25">
      <c r="A127" s="125"/>
      <c r="B127" s="127"/>
      <c r="C127" s="127"/>
      <c r="D127" s="127"/>
      <c r="E127" s="127"/>
      <c r="F127" s="153" t="s">
        <v>89</v>
      </c>
      <c r="G127" s="127" t="s">
        <v>90</v>
      </c>
      <c r="H127" s="24" t="s">
        <v>36</v>
      </c>
      <c r="I127" s="55">
        <v>12</v>
      </c>
      <c r="L127" s="25"/>
    </row>
    <row r="128" spans="1:12" ht="15" customHeight="1" x14ac:dyDescent="0.25">
      <c r="A128" s="126"/>
      <c r="B128" s="128"/>
      <c r="C128" s="128"/>
      <c r="D128" s="128"/>
      <c r="E128" s="128"/>
      <c r="F128" s="154"/>
      <c r="G128" s="128"/>
      <c r="H128" s="24" t="s">
        <v>37</v>
      </c>
      <c r="I128" s="55">
        <v>12</v>
      </c>
      <c r="L128" s="25"/>
    </row>
    <row r="129" spans="1:12" ht="15" customHeight="1" x14ac:dyDescent="0.25">
      <c r="A129" s="125"/>
      <c r="B129" s="127"/>
      <c r="C129" s="127"/>
      <c r="D129" s="127"/>
      <c r="E129" s="127"/>
      <c r="F129" s="153" t="s">
        <v>91</v>
      </c>
      <c r="G129" s="127" t="s">
        <v>92</v>
      </c>
      <c r="H129" s="24" t="s">
        <v>36</v>
      </c>
      <c r="I129" s="55">
        <v>64</v>
      </c>
      <c r="L129" s="25"/>
    </row>
    <row r="130" spans="1:12" ht="15" customHeight="1" x14ac:dyDescent="0.25">
      <c r="A130" s="126"/>
      <c r="B130" s="128"/>
      <c r="C130" s="128"/>
      <c r="D130" s="128"/>
      <c r="E130" s="128"/>
      <c r="F130" s="154"/>
      <c r="G130" s="128"/>
      <c r="H130" s="24" t="s">
        <v>37</v>
      </c>
      <c r="I130" s="55">
        <v>64</v>
      </c>
      <c r="L130" s="25"/>
    </row>
    <row r="131" spans="1:12" ht="15" customHeight="1" x14ac:dyDescent="0.25">
      <c r="A131" s="141"/>
      <c r="B131" s="141"/>
      <c r="C131" s="141"/>
      <c r="D131" s="142">
        <v>59</v>
      </c>
      <c r="E131" s="141"/>
      <c r="F131" s="141"/>
      <c r="G131" s="137" t="s">
        <v>93</v>
      </c>
      <c r="H131" s="24" t="s">
        <v>36</v>
      </c>
      <c r="I131" s="75">
        <f>I133</f>
        <v>720</v>
      </c>
      <c r="L131" s="25"/>
    </row>
    <row r="132" spans="1:12" ht="15" customHeight="1" x14ac:dyDescent="0.25">
      <c r="A132" s="141"/>
      <c r="B132" s="141"/>
      <c r="C132" s="141"/>
      <c r="D132" s="142"/>
      <c r="E132" s="141"/>
      <c r="F132" s="141"/>
      <c r="G132" s="137"/>
      <c r="H132" s="24" t="s">
        <v>37</v>
      </c>
      <c r="I132" s="75">
        <f>I134</f>
        <v>720</v>
      </c>
      <c r="L132" s="25"/>
    </row>
    <row r="133" spans="1:12" ht="15.75" customHeight="1" x14ac:dyDescent="0.25">
      <c r="A133" s="125"/>
      <c r="B133" s="127"/>
      <c r="C133" s="127"/>
      <c r="D133" s="127"/>
      <c r="E133" s="121">
        <v>40</v>
      </c>
      <c r="F133" s="127"/>
      <c r="G133" s="123" t="s">
        <v>94</v>
      </c>
      <c r="H133" s="24" t="s">
        <v>36</v>
      </c>
      <c r="I133" s="76">
        <v>720</v>
      </c>
      <c r="K133" s="1"/>
      <c r="L133" s="16"/>
    </row>
    <row r="134" spans="1:12" ht="15.75" customHeight="1" x14ac:dyDescent="0.25">
      <c r="A134" s="126"/>
      <c r="B134" s="128"/>
      <c r="C134" s="128"/>
      <c r="D134" s="128"/>
      <c r="E134" s="122"/>
      <c r="F134" s="128"/>
      <c r="G134" s="124"/>
      <c r="H134" s="24" t="s">
        <v>37</v>
      </c>
      <c r="I134" s="76">
        <v>720</v>
      </c>
      <c r="L134" s="16"/>
    </row>
    <row r="135" spans="1:12" ht="15" customHeight="1" x14ac:dyDescent="0.25">
      <c r="A135" s="119"/>
      <c r="B135" s="121"/>
      <c r="C135" s="121"/>
      <c r="D135" s="121">
        <v>70</v>
      </c>
      <c r="E135" s="121"/>
      <c r="F135" s="121"/>
      <c r="G135" s="117" t="s">
        <v>95</v>
      </c>
      <c r="H135" s="24" t="s">
        <v>36</v>
      </c>
      <c r="I135" s="68">
        <f>I137</f>
        <v>11172</v>
      </c>
      <c r="L135" s="16"/>
    </row>
    <row r="136" spans="1:12" ht="15" customHeight="1" x14ac:dyDescent="0.25">
      <c r="A136" s="120"/>
      <c r="B136" s="122"/>
      <c r="C136" s="122"/>
      <c r="D136" s="122"/>
      <c r="E136" s="122"/>
      <c r="F136" s="122"/>
      <c r="G136" s="118"/>
      <c r="H136" s="24" t="s">
        <v>37</v>
      </c>
      <c r="I136" s="68">
        <f>I138</f>
        <v>11172</v>
      </c>
      <c r="K136" s="1"/>
      <c r="L136" s="16"/>
    </row>
    <row r="137" spans="1:12" x14ac:dyDescent="0.25">
      <c r="A137" s="119"/>
      <c r="B137" s="121"/>
      <c r="C137" s="121"/>
      <c r="D137" s="121">
        <v>71</v>
      </c>
      <c r="E137" s="121"/>
      <c r="F137" s="121"/>
      <c r="G137" s="117" t="s">
        <v>96</v>
      </c>
      <c r="H137" s="24" t="s">
        <v>36</v>
      </c>
      <c r="I137" s="68">
        <f>I139</f>
        <v>11172</v>
      </c>
      <c r="L137" s="33"/>
    </row>
    <row r="138" spans="1:12" x14ac:dyDescent="0.25">
      <c r="A138" s="120"/>
      <c r="B138" s="122"/>
      <c r="C138" s="122"/>
      <c r="D138" s="122"/>
      <c r="E138" s="122"/>
      <c r="F138" s="122"/>
      <c r="G138" s="118"/>
      <c r="H138" s="24" t="s">
        <v>37</v>
      </c>
      <c r="I138" s="68">
        <f>I140</f>
        <v>11172</v>
      </c>
      <c r="L138" s="33"/>
    </row>
    <row r="139" spans="1:12" s="1" customFormat="1" x14ac:dyDescent="0.25">
      <c r="A139" s="125"/>
      <c r="B139" s="127"/>
      <c r="C139" s="127"/>
      <c r="D139" s="127"/>
      <c r="E139" s="121" t="s">
        <v>40</v>
      </c>
      <c r="F139" s="127"/>
      <c r="G139" s="117" t="s">
        <v>97</v>
      </c>
      <c r="H139" s="24" t="s">
        <v>36</v>
      </c>
      <c r="I139" s="68">
        <f>I142+I144+I146+I148</f>
        <v>11172</v>
      </c>
      <c r="J139" s="2"/>
      <c r="K139" s="2"/>
      <c r="L139" s="25"/>
    </row>
    <row r="140" spans="1:12" s="1" customFormat="1" x14ac:dyDescent="0.25">
      <c r="A140" s="126"/>
      <c r="B140" s="128"/>
      <c r="C140" s="128"/>
      <c r="D140" s="128"/>
      <c r="E140" s="122"/>
      <c r="F140" s="128"/>
      <c r="G140" s="118"/>
      <c r="H140" s="24" t="s">
        <v>37</v>
      </c>
      <c r="I140" s="68">
        <f>I141+I143+I145+I147</f>
        <v>11172</v>
      </c>
      <c r="J140" s="2"/>
      <c r="K140" s="2"/>
      <c r="L140" s="25"/>
    </row>
    <row r="141" spans="1:12" s="1" customFormat="1" x14ac:dyDescent="0.25">
      <c r="A141" s="125"/>
      <c r="B141" s="127"/>
      <c r="C141" s="127"/>
      <c r="D141" s="127"/>
      <c r="E141" s="127"/>
      <c r="F141" s="127" t="s">
        <v>40</v>
      </c>
      <c r="G141" s="123" t="s">
        <v>98</v>
      </c>
      <c r="H141" s="24" t="s">
        <v>36</v>
      </c>
      <c r="I141" s="64">
        <f>I142</f>
        <v>0</v>
      </c>
      <c r="J141" s="2"/>
      <c r="K141" s="2"/>
      <c r="L141" s="25"/>
    </row>
    <row r="142" spans="1:12" s="1" customFormat="1" x14ac:dyDescent="0.25">
      <c r="A142" s="126"/>
      <c r="B142" s="128"/>
      <c r="C142" s="128"/>
      <c r="D142" s="128"/>
      <c r="E142" s="128"/>
      <c r="F142" s="128"/>
      <c r="G142" s="124"/>
      <c r="H142" s="24" t="s">
        <v>37</v>
      </c>
      <c r="I142" s="64">
        <v>0</v>
      </c>
      <c r="J142" s="73"/>
      <c r="K142" s="2"/>
      <c r="L142" s="25"/>
    </row>
    <row r="143" spans="1:12" s="1" customFormat="1" x14ac:dyDescent="0.25">
      <c r="A143" s="125"/>
      <c r="B143" s="127"/>
      <c r="C143" s="127"/>
      <c r="D143" s="127"/>
      <c r="E143" s="127"/>
      <c r="F143" s="127" t="s">
        <v>50</v>
      </c>
      <c r="G143" s="123" t="s">
        <v>99</v>
      </c>
      <c r="H143" s="24" t="s">
        <v>36</v>
      </c>
      <c r="I143" s="64">
        <v>9997</v>
      </c>
      <c r="J143" s="2"/>
      <c r="K143" s="2"/>
      <c r="L143" s="25"/>
    </row>
    <row r="144" spans="1:12" s="1" customFormat="1" x14ac:dyDescent="0.25">
      <c r="A144" s="126"/>
      <c r="B144" s="128"/>
      <c r="C144" s="128"/>
      <c r="D144" s="128"/>
      <c r="E144" s="128"/>
      <c r="F144" s="128"/>
      <c r="G144" s="124"/>
      <c r="H144" s="24" t="s">
        <v>37</v>
      </c>
      <c r="I144" s="64">
        <v>9997</v>
      </c>
      <c r="J144" s="2"/>
      <c r="K144" s="2"/>
      <c r="L144" s="25"/>
    </row>
    <row r="145" spans="1:12" s="1" customFormat="1" x14ac:dyDescent="0.25">
      <c r="A145" s="125"/>
      <c r="B145" s="127"/>
      <c r="C145" s="127"/>
      <c r="D145" s="127"/>
      <c r="E145" s="127"/>
      <c r="F145" s="127" t="s">
        <v>23</v>
      </c>
      <c r="G145" s="123" t="s">
        <v>100</v>
      </c>
      <c r="H145" s="24" t="s">
        <v>36</v>
      </c>
      <c r="I145" s="64">
        <v>301</v>
      </c>
      <c r="J145" s="2"/>
      <c r="L145" s="25"/>
    </row>
    <row r="146" spans="1:12" s="1" customFormat="1" x14ac:dyDescent="0.25">
      <c r="A146" s="126"/>
      <c r="B146" s="128"/>
      <c r="C146" s="128"/>
      <c r="D146" s="128"/>
      <c r="E146" s="128"/>
      <c r="F146" s="128"/>
      <c r="G146" s="124"/>
      <c r="H146" s="24" t="s">
        <v>37</v>
      </c>
      <c r="I146" s="64">
        <v>301</v>
      </c>
      <c r="J146" s="2"/>
      <c r="K146" s="2"/>
      <c r="L146" s="33"/>
    </row>
    <row r="147" spans="1:12" x14ac:dyDescent="0.25">
      <c r="A147" s="125"/>
      <c r="B147" s="127"/>
      <c r="C147" s="127"/>
      <c r="D147" s="127"/>
      <c r="E147" s="127"/>
      <c r="F147" s="127">
        <v>30</v>
      </c>
      <c r="G147" s="123" t="s">
        <v>101</v>
      </c>
      <c r="H147" s="24" t="s">
        <v>36</v>
      </c>
      <c r="I147" s="64">
        <v>874</v>
      </c>
      <c r="L147" s="33"/>
    </row>
    <row r="148" spans="1:12" x14ac:dyDescent="0.25">
      <c r="A148" s="126"/>
      <c r="B148" s="128"/>
      <c r="C148" s="128"/>
      <c r="D148" s="128"/>
      <c r="E148" s="128"/>
      <c r="F148" s="128"/>
      <c r="G148" s="124"/>
      <c r="H148" s="24" t="s">
        <v>37</v>
      </c>
      <c r="I148" s="64">
        <v>874</v>
      </c>
      <c r="J148" s="54"/>
      <c r="L148" s="25"/>
    </row>
    <row r="149" spans="1:12" ht="15.75" customHeight="1" x14ac:dyDescent="0.25">
      <c r="A149" s="22"/>
      <c r="B149" s="77"/>
      <c r="C149" s="45"/>
      <c r="D149" s="45"/>
      <c r="E149" s="45"/>
      <c r="F149" s="45"/>
      <c r="G149" s="19" t="s">
        <v>102</v>
      </c>
      <c r="H149" s="77"/>
      <c r="I149" s="78"/>
      <c r="J149" s="54"/>
      <c r="L149" s="25"/>
    </row>
    <row r="150" spans="1:12" ht="15.75" customHeight="1" x14ac:dyDescent="0.25">
      <c r="A150" s="22"/>
      <c r="B150" s="77"/>
      <c r="C150" s="45"/>
      <c r="D150" s="45"/>
      <c r="E150" s="45"/>
      <c r="F150" s="45"/>
      <c r="G150" s="19" t="s">
        <v>103</v>
      </c>
      <c r="H150" s="24"/>
      <c r="I150" s="72">
        <f>I15</f>
        <v>131017</v>
      </c>
      <c r="J150" s="54"/>
      <c r="L150" s="25"/>
    </row>
    <row r="151" spans="1:12" x14ac:dyDescent="0.25">
      <c r="A151" s="22"/>
      <c r="B151" s="77"/>
      <c r="C151" s="45"/>
      <c r="D151" s="45"/>
      <c r="E151" s="45"/>
      <c r="F151" s="45"/>
      <c r="G151" s="19" t="s">
        <v>104</v>
      </c>
      <c r="H151" s="24"/>
      <c r="I151" s="72">
        <f>I34</f>
        <v>131017.0025</v>
      </c>
      <c r="J151" s="54"/>
      <c r="L151" s="25"/>
    </row>
    <row r="152" spans="1:12" x14ac:dyDescent="0.25">
      <c r="A152" s="22"/>
      <c r="B152" s="77"/>
      <c r="C152" s="45"/>
      <c r="D152" s="45"/>
      <c r="E152" s="45"/>
      <c r="F152" s="45"/>
      <c r="G152" s="19" t="s">
        <v>105</v>
      </c>
      <c r="H152" s="24"/>
      <c r="I152" s="79">
        <v>0</v>
      </c>
      <c r="J152" s="54"/>
      <c r="L152" s="25"/>
    </row>
    <row r="153" spans="1:12" ht="15" customHeight="1" x14ac:dyDescent="0.25">
      <c r="A153" s="22"/>
      <c r="B153" s="77"/>
      <c r="C153" s="45"/>
      <c r="D153" s="45"/>
      <c r="E153" s="45"/>
      <c r="F153" s="45"/>
      <c r="G153" s="19" t="s">
        <v>106</v>
      </c>
      <c r="H153" s="24"/>
      <c r="I153" s="72">
        <v>0</v>
      </c>
      <c r="L153" s="25"/>
    </row>
    <row r="154" spans="1:12" ht="15" customHeight="1" thickBot="1" x14ac:dyDescent="0.3">
      <c r="A154" s="80"/>
      <c r="B154" s="81"/>
      <c r="C154" s="82"/>
      <c r="D154" s="82"/>
      <c r="E154" s="82"/>
      <c r="F154" s="82"/>
      <c r="G154" s="158" t="s">
        <v>107</v>
      </c>
      <c r="H154" s="159"/>
      <c r="I154" s="160"/>
      <c r="K154" s="1"/>
      <c r="L154" s="16"/>
    </row>
    <row r="155" spans="1:12" s="1" customFormat="1" x14ac:dyDescent="0.25">
      <c r="A155" s="2"/>
      <c r="B155" s="2"/>
      <c r="C155" s="2"/>
      <c r="D155" s="2"/>
      <c r="E155" s="2"/>
      <c r="F155" s="2"/>
      <c r="G155" s="2"/>
      <c r="H155" s="83"/>
      <c r="I155" s="84"/>
      <c r="J155" s="2"/>
      <c r="K155" s="2"/>
      <c r="L155" s="16"/>
    </row>
    <row r="156" spans="1:12" s="1" customFormat="1" x14ac:dyDescent="0.25">
      <c r="A156" s="2" t="s">
        <v>108</v>
      </c>
      <c r="B156" s="2"/>
      <c r="C156" s="2"/>
      <c r="D156" s="2"/>
      <c r="E156" s="2"/>
      <c r="F156" s="2"/>
      <c r="G156" s="2"/>
      <c r="H156" s="83"/>
      <c r="I156" s="84"/>
      <c r="J156" s="2"/>
      <c r="K156" s="2"/>
      <c r="L156" s="16"/>
    </row>
    <row r="157" spans="1:12" s="1" customFormat="1" x14ac:dyDescent="0.25">
      <c r="A157" s="70" t="s">
        <v>109</v>
      </c>
      <c r="B157" s="70"/>
      <c r="C157" s="70"/>
      <c r="D157" s="2"/>
      <c r="E157" s="70"/>
      <c r="F157" s="70"/>
      <c r="G157" s="70"/>
      <c r="H157" s="83"/>
      <c r="I157" s="84"/>
      <c r="J157" s="2"/>
      <c r="L157" s="16"/>
    </row>
    <row r="158" spans="1:12" ht="15.75" customHeight="1" x14ac:dyDescent="0.25">
      <c r="A158" s="2" t="s">
        <v>110</v>
      </c>
      <c r="H158" s="83"/>
      <c r="I158" s="84"/>
      <c r="L158" s="16"/>
    </row>
    <row r="159" spans="1:12" ht="15.75" customHeight="1" x14ac:dyDescent="0.25">
      <c r="A159" s="161" t="s">
        <v>111</v>
      </c>
      <c r="B159" s="161"/>
      <c r="C159" s="161"/>
      <c r="D159" s="161"/>
      <c r="E159" s="161"/>
      <c r="F159" s="161"/>
      <c r="G159" s="161"/>
      <c r="H159" s="83"/>
      <c r="I159" s="85"/>
      <c r="K159" s="1"/>
      <c r="L159" s="16"/>
    </row>
    <row r="160" spans="1:12" x14ac:dyDescent="0.25">
      <c r="A160" s="161" t="s">
        <v>112</v>
      </c>
      <c r="B160" s="161"/>
      <c r="C160" s="161"/>
      <c r="D160" s="161"/>
      <c r="E160" s="161"/>
      <c r="F160" s="161"/>
      <c r="G160" s="161"/>
      <c r="H160" s="83"/>
      <c r="I160" s="84"/>
      <c r="L160" s="16"/>
    </row>
    <row r="161" spans="1:29" x14ac:dyDescent="0.25">
      <c r="A161" s="162" t="s">
        <v>113</v>
      </c>
      <c r="B161" s="162"/>
      <c r="C161" s="162"/>
      <c r="D161" s="162"/>
      <c r="E161" s="162"/>
      <c r="F161" s="162"/>
      <c r="G161" s="162"/>
      <c r="H161" s="83"/>
      <c r="I161" s="87"/>
      <c r="L161" s="16"/>
    </row>
    <row r="162" spans="1:29" x14ac:dyDescent="0.25">
      <c r="A162" s="163" t="s">
        <v>114</v>
      </c>
      <c r="B162" s="163"/>
      <c r="C162" s="163"/>
      <c r="D162" s="163"/>
      <c r="E162" s="163"/>
      <c r="F162" s="163"/>
      <c r="G162" s="163"/>
      <c r="H162" s="83"/>
      <c r="I162" s="87"/>
      <c r="L162" s="16"/>
    </row>
    <row r="163" spans="1:29" x14ac:dyDescent="0.25">
      <c r="A163" s="2" t="s">
        <v>115</v>
      </c>
      <c r="G163" s="1"/>
      <c r="H163" s="83"/>
      <c r="I163" s="87"/>
      <c r="K163" s="1"/>
      <c r="L163" s="16"/>
    </row>
    <row r="164" spans="1:29" x14ac:dyDescent="0.25">
      <c r="A164" s="2" t="s">
        <v>116</v>
      </c>
      <c r="G164" s="1"/>
      <c r="H164" s="83"/>
      <c r="I164" s="87"/>
      <c r="K164" s="1"/>
      <c r="L164" s="16"/>
    </row>
    <row r="165" spans="1:29" x14ac:dyDescent="0.25">
      <c r="H165" s="83"/>
      <c r="I165" s="87"/>
      <c r="L165" s="16"/>
    </row>
    <row r="166" spans="1:29" x14ac:dyDescent="0.25">
      <c r="H166" s="88"/>
      <c r="I166" s="89"/>
      <c r="L166" s="16"/>
    </row>
    <row r="167" spans="1:29" x14ac:dyDescent="0.25">
      <c r="H167" s="83"/>
      <c r="J167" s="1"/>
      <c r="K167" s="1"/>
      <c r="L167" s="16"/>
      <c r="AB167" s="1"/>
      <c r="AC167" s="90"/>
    </row>
    <row r="168" spans="1:29" x14ac:dyDescent="0.25">
      <c r="H168" s="88"/>
      <c r="I168" s="89"/>
      <c r="J168" s="1"/>
      <c r="L168" s="25"/>
      <c r="AB168" s="1"/>
      <c r="AC168" s="90"/>
    </row>
    <row r="169" spans="1:29" x14ac:dyDescent="0.25">
      <c r="H169" s="83"/>
      <c r="I169" s="91"/>
      <c r="J169" s="54"/>
      <c r="L169" s="25"/>
    </row>
    <row r="170" spans="1:29" x14ac:dyDescent="0.25">
      <c r="H170" s="83"/>
      <c r="I170" s="87"/>
      <c r="L170" s="25"/>
    </row>
    <row r="171" spans="1:29" x14ac:dyDescent="0.25">
      <c r="H171" s="83"/>
      <c r="I171" s="87"/>
      <c r="L171" s="25"/>
    </row>
    <row r="172" spans="1:29" x14ac:dyDescent="0.25">
      <c r="H172" s="83"/>
      <c r="I172" s="87"/>
      <c r="J172" s="1"/>
      <c r="K172" s="1"/>
      <c r="L172" s="16"/>
    </row>
    <row r="173" spans="1:29" x14ac:dyDescent="0.25">
      <c r="H173" s="83"/>
      <c r="I173" s="87"/>
      <c r="J173" s="1"/>
      <c r="L173" s="16"/>
    </row>
    <row r="174" spans="1:29" x14ac:dyDescent="0.25">
      <c r="H174" s="92"/>
      <c r="I174" s="93"/>
      <c r="J174" s="1"/>
      <c r="L174" s="16"/>
    </row>
    <row r="175" spans="1:29" x14ac:dyDescent="0.25">
      <c r="H175" s="83"/>
      <c r="I175" s="91"/>
      <c r="L175" s="25"/>
    </row>
    <row r="176" spans="1:29" x14ac:dyDescent="0.25">
      <c r="H176" s="88"/>
      <c r="I176" s="94"/>
      <c r="L176" s="25"/>
    </row>
    <row r="177" spans="7:12" x14ac:dyDescent="0.25">
      <c r="H177" s="83"/>
      <c r="I177" s="95"/>
      <c r="L177" s="25"/>
    </row>
    <row r="178" spans="7:12" x14ac:dyDescent="0.25">
      <c r="H178" s="88"/>
      <c r="I178" s="89"/>
      <c r="J178" s="1"/>
      <c r="K178" s="1"/>
      <c r="L178" s="25"/>
    </row>
    <row r="179" spans="7:12" ht="15.75" customHeight="1" x14ac:dyDescent="0.25">
      <c r="H179" s="83"/>
      <c r="I179" s="91"/>
      <c r="J179" s="1"/>
      <c r="L179" s="16"/>
    </row>
    <row r="180" spans="7:12" x14ac:dyDescent="0.25">
      <c r="H180" s="83"/>
      <c r="I180" s="83"/>
      <c r="J180" s="1"/>
      <c r="L180" s="16"/>
    </row>
    <row r="181" spans="7:12" x14ac:dyDescent="0.25">
      <c r="H181" s="83"/>
      <c r="I181" s="83"/>
      <c r="J181" s="1"/>
      <c r="K181" s="1"/>
      <c r="L181" s="16"/>
    </row>
    <row r="182" spans="7:12" x14ac:dyDescent="0.25">
      <c r="H182" s="83"/>
      <c r="I182" s="83"/>
      <c r="J182" s="1"/>
      <c r="L182" s="16"/>
    </row>
    <row r="183" spans="7:12" x14ac:dyDescent="0.25">
      <c r="H183" s="83"/>
      <c r="I183" s="83"/>
      <c r="J183" s="1"/>
      <c r="L183" s="16"/>
    </row>
    <row r="184" spans="7:12" ht="22.5" customHeight="1" x14ac:dyDescent="0.25">
      <c r="H184" s="83"/>
      <c r="I184" s="83"/>
      <c r="K184" s="1"/>
      <c r="L184" s="16"/>
    </row>
    <row r="185" spans="7:12" x14ac:dyDescent="0.25">
      <c r="G185" s="1"/>
      <c r="H185" s="83"/>
      <c r="I185" s="83"/>
      <c r="L185" s="25"/>
    </row>
    <row r="186" spans="7:12" x14ac:dyDescent="0.25">
      <c r="G186" s="1"/>
      <c r="H186" s="83"/>
      <c r="I186" s="83"/>
      <c r="L186" s="25"/>
    </row>
    <row r="187" spans="7:12" x14ac:dyDescent="0.25">
      <c r="G187" s="1"/>
      <c r="H187" s="83"/>
      <c r="I187" s="87"/>
      <c r="J187" s="54"/>
      <c r="L187" s="25"/>
    </row>
    <row r="188" spans="7:12" x14ac:dyDescent="0.25">
      <c r="G188" s="1"/>
      <c r="J188" s="54"/>
      <c r="L188" s="25"/>
    </row>
    <row r="189" spans="7:12" x14ac:dyDescent="0.25">
      <c r="G189" s="1"/>
      <c r="J189" s="54"/>
      <c r="L189" s="25"/>
    </row>
    <row r="190" spans="7:12" x14ac:dyDescent="0.25">
      <c r="G190" s="1"/>
      <c r="J190" s="54"/>
      <c r="L190" s="25"/>
    </row>
    <row r="191" spans="7:12" x14ac:dyDescent="0.25">
      <c r="G191" s="1"/>
      <c r="J191" s="54"/>
      <c r="L191" s="25"/>
    </row>
    <row r="192" spans="7:12" x14ac:dyDescent="0.25">
      <c r="G192" s="1"/>
      <c r="J192" s="54"/>
      <c r="L192" s="25"/>
    </row>
    <row r="193" spans="1:12" x14ac:dyDescent="0.25">
      <c r="J193" s="54"/>
      <c r="L193" s="25"/>
    </row>
    <row r="194" spans="1:12" x14ac:dyDescent="0.25">
      <c r="L194" s="25"/>
    </row>
    <row r="195" spans="1:12" x14ac:dyDescent="0.25">
      <c r="L195" s="25"/>
    </row>
    <row r="196" spans="1:12" x14ac:dyDescent="0.25">
      <c r="A196" s="1"/>
      <c r="B196" s="1"/>
      <c r="C196" s="1"/>
      <c r="D196" s="1"/>
      <c r="E196" s="1"/>
      <c r="F196" s="1"/>
      <c r="G196" s="1"/>
      <c r="J196" s="73"/>
      <c r="L196" s="25"/>
    </row>
    <row r="197" spans="1:12" ht="14.25" customHeight="1" x14ac:dyDescent="0.25">
      <c r="A197" s="1"/>
      <c r="B197" s="1"/>
      <c r="C197" s="1"/>
      <c r="D197" s="1"/>
      <c r="E197" s="1"/>
      <c r="F197" s="1"/>
      <c r="G197" s="1"/>
      <c r="J197" s="73"/>
      <c r="L197" s="25"/>
    </row>
    <row r="198" spans="1:12" x14ac:dyDescent="0.25">
      <c r="A198" s="1"/>
      <c r="B198" s="1"/>
      <c r="C198" s="1"/>
      <c r="D198" s="1"/>
      <c r="E198" s="1"/>
      <c r="F198" s="1"/>
      <c r="G198" s="1"/>
      <c r="J198" s="73"/>
      <c r="L198" s="25"/>
    </row>
    <row r="199" spans="1:12" x14ac:dyDescent="0.25">
      <c r="A199" s="1"/>
      <c r="B199" s="1"/>
      <c r="C199" s="1"/>
      <c r="D199" s="1"/>
      <c r="E199" s="1"/>
      <c r="F199" s="1"/>
      <c r="G199" s="1"/>
      <c r="L199" s="96"/>
    </row>
    <row r="200" spans="1:12" x14ac:dyDescent="0.25">
      <c r="J200" s="70"/>
      <c r="K200" s="70"/>
      <c r="L200" s="96"/>
    </row>
    <row r="201" spans="1:12" x14ac:dyDescent="0.25">
      <c r="L201" s="96"/>
    </row>
    <row r="202" spans="1:12" x14ac:dyDescent="0.25">
      <c r="J202" s="73"/>
      <c r="K202" s="73"/>
      <c r="L202" s="97"/>
    </row>
    <row r="203" spans="1:12" x14ac:dyDescent="0.25">
      <c r="J203" s="73"/>
      <c r="K203" s="73"/>
      <c r="L203" s="98"/>
    </row>
    <row r="204" spans="1:12" x14ac:dyDescent="0.25">
      <c r="J204" s="86"/>
      <c r="K204" s="86"/>
      <c r="L204" s="97"/>
    </row>
    <row r="205" spans="1:12" x14ac:dyDescent="0.25">
      <c r="J205" s="42"/>
      <c r="K205" s="42"/>
      <c r="L205" s="97"/>
    </row>
    <row r="206" spans="1:12" x14ac:dyDescent="0.25">
      <c r="K206" s="1"/>
      <c r="L206" s="99"/>
    </row>
    <row r="209" spans="1:12" x14ac:dyDescent="0.25">
      <c r="K209" s="1"/>
      <c r="L209" s="99"/>
    </row>
    <row r="210" spans="1:12" x14ac:dyDescent="0.25">
      <c r="H210" s="1"/>
      <c r="I210" s="1"/>
      <c r="K210" s="1"/>
      <c r="L210" s="99"/>
    </row>
    <row r="211" spans="1:12" x14ac:dyDescent="0.25">
      <c r="H211" s="1"/>
      <c r="I211" s="1"/>
      <c r="K211" s="1"/>
      <c r="L211" s="96"/>
    </row>
    <row r="212" spans="1:12" x14ac:dyDescent="0.25">
      <c r="H212" s="1"/>
      <c r="I212" s="1"/>
      <c r="J212" s="156"/>
      <c r="K212" s="156"/>
      <c r="L212" s="156"/>
    </row>
    <row r="213" spans="1:12" x14ac:dyDescent="0.25">
      <c r="H213" s="1"/>
      <c r="I213" s="1"/>
      <c r="J213" s="156"/>
      <c r="K213" s="156"/>
      <c r="L213" s="156"/>
    </row>
    <row r="214" spans="1:12" x14ac:dyDescent="0.25">
      <c r="J214" s="100"/>
      <c r="K214" s="100"/>
      <c r="L214" s="100"/>
    </row>
    <row r="215" spans="1:12" ht="15.75" customHeight="1" x14ac:dyDescent="0.25">
      <c r="K215" s="1"/>
      <c r="L215" s="16"/>
    </row>
    <row r="216" spans="1:12" ht="15.75" customHeight="1" x14ac:dyDescent="0.25">
      <c r="K216" s="157"/>
      <c r="L216" s="157"/>
    </row>
    <row r="217" spans="1:12" x14ac:dyDescent="0.25">
      <c r="A217" s="155"/>
      <c r="B217" s="155"/>
      <c r="C217" s="155"/>
      <c r="D217" s="155"/>
      <c r="E217" s="155"/>
      <c r="F217" s="155"/>
      <c r="G217" s="155"/>
      <c r="K217" s="157"/>
      <c r="L217" s="157"/>
    </row>
    <row r="218" spans="1:12" x14ac:dyDescent="0.25">
      <c r="A218" s="155"/>
      <c r="B218" s="155"/>
      <c r="C218" s="155"/>
      <c r="D218" s="155"/>
      <c r="E218" s="155"/>
      <c r="F218" s="155"/>
      <c r="G218" s="155"/>
    </row>
    <row r="219" spans="1:12" x14ac:dyDescent="0.25">
      <c r="A219" s="1"/>
      <c r="B219" s="1"/>
      <c r="C219" s="1"/>
      <c r="D219" s="1"/>
      <c r="E219" s="1"/>
      <c r="F219" s="1"/>
      <c r="G219" s="1"/>
    </row>
    <row r="220" spans="1:12" x14ac:dyDescent="0.25">
      <c r="A220" s="1"/>
      <c r="B220" s="1"/>
      <c r="C220" s="1"/>
      <c r="D220" s="1"/>
      <c r="E220" s="1"/>
      <c r="F220" s="1"/>
      <c r="G220" s="1"/>
    </row>
    <row r="223" spans="1:12" s="1" customFormat="1" x14ac:dyDescent="0.25">
      <c r="A223" s="2"/>
      <c r="B223" s="2"/>
      <c r="C223" s="2"/>
      <c r="D223" s="2"/>
      <c r="E223" s="2"/>
      <c r="F223" s="2"/>
      <c r="G223" s="2"/>
      <c r="H223" s="2"/>
      <c r="I223" s="2"/>
    </row>
    <row r="224" spans="1:12" s="1" customFormat="1" x14ac:dyDescent="0.25">
      <c r="A224" s="2"/>
      <c r="B224" s="2"/>
      <c r="C224" s="2"/>
      <c r="D224" s="2"/>
      <c r="E224" s="2"/>
      <c r="F224" s="2"/>
      <c r="G224" s="2"/>
      <c r="H224" s="2"/>
      <c r="I224" s="2"/>
    </row>
    <row r="225" spans="1:9" s="1" customFormat="1" x14ac:dyDescent="0.25">
      <c r="A225" s="2"/>
      <c r="B225" s="2"/>
      <c r="C225" s="2"/>
      <c r="D225" s="2"/>
      <c r="E225" s="2"/>
      <c r="F225" s="2"/>
      <c r="G225" s="2"/>
      <c r="H225" s="2"/>
      <c r="I225" s="2"/>
    </row>
    <row r="226" spans="1:9" s="1" customFormat="1" x14ac:dyDescent="0.25">
      <c r="A226" s="2"/>
      <c r="B226" s="2"/>
      <c r="C226" s="2"/>
      <c r="D226" s="2"/>
      <c r="E226" s="2"/>
      <c r="F226" s="2"/>
      <c r="G226" s="2"/>
      <c r="H226" s="2"/>
      <c r="I226" s="2"/>
    </row>
    <row r="231" spans="1:9" x14ac:dyDescent="0.25">
      <c r="H231" s="1"/>
      <c r="I231" s="1"/>
    </row>
    <row r="232" spans="1:9" x14ac:dyDescent="0.25">
      <c r="H232" s="1"/>
      <c r="I232" s="1"/>
    </row>
    <row r="233" spans="1:9" x14ac:dyDescent="0.25">
      <c r="H233" s="1"/>
      <c r="I233" s="1"/>
    </row>
    <row r="234" spans="1:9" x14ac:dyDescent="0.25">
      <c r="H234" s="1"/>
      <c r="I234" s="1"/>
    </row>
    <row r="235" spans="1:9" x14ac:dyDescent="0.25">
      <c r="H235" s="1"/>
      <c r="I235" s="1"/>
    </row>
    <row r="236" spans="1:9" x14ac:dyDescent="0.25">
      <c r="H236" s="1"/>
      <c r="I236" s="1"/>
    </row>
    <row r="237" spans="1:9" x14ac:dyDescent="0.25">
      <c r="G237" s="1"/>
      <c r="H237" s="1"/>
      <c r="I237" s="1"/>
    </row>
    <row r="238" spans="1:9" x14ac:dyDescent="0.25">
      <c r="G238" s="1"/>
      <c r="H238" s="1"/>
      <c r="I238" s="1"/>
    </row>
    <row r="239" spans="1:9" x14ac:dyDescent="0.25">
      <c r="H239" s="1"/>
      <c r="I239" s="1"/>
    </row>
    <row r="240" spans="1:9" x14ac:dyDescent="0.25">
      <c r="H240" s="1"/>
      <c r="I240" s="1"/>
    </row>
    <row r="241" spans="1:9" x14ac:dyDescent="0.25">
      <c r="H241" s="1"/>
      <c r="I241" s="1"/>
    </row>
    <row r="242" spans="1:9" x14ac:dyDescent="0.25">
      <c r="A242" s="1"/>
      <c r="B242" s="1"/>
      <c r="C242" s="1"/>
      <c r="D242" s="1"/>
      <c r="E242" s="1"/>
      <c r="F242" s="1"/>
      <c r="G242" s="1"/>
      <c r="H242" s="1"/>
      <c r="I242" s="1"/>
    </row>
    <row r="243" spans="1:9" x14ac:dyDescent="0.25">
      <c r="A243" s="1"/>
      <c r="B243" s="1"/>
      <c r="C243" s="1"/>
      <c r="D243" s="1"/>
      <c r="E243" s="1"/>
      <c r="F243" s="1"/>
      <c r="G243" s="1"/>
      <c r="H243" s="1"/>
      <c r="I243" s="1"/>
    </row>
    <row r="244" spans="1:9" s="1" customFormat="1" x14ac:dyDescent="0.25">
      <c r="A244" s="2"/>
      <c r="B244" s="2"/>
      <c r="C244" s="2"/>
      <c r="D244" s="2"/>
      <c r="E244" s="2"/>
      <c r="F244" s="2"/>
      <c r="G244" s="2"/>
    </row>
    <row r="245" spans="1:9" s="1" customFormat="1" x14ac:dyDescent="0.25">
      <c r="A245" s="2"/>
      <c r="B245" s="2"/>
      <c r="C245" s="2"/>
      <c r="D245" s="2"/>
      <c r="E245" s="2"/>
      <c r="F245" s="2"/>
      <c r="G245" s="2"/>
    </row>
    <row r="246" spans="1:9" s="1" customFormat="1" x14ac:dyDescent="0.25">
      <c r="A246" s="2"/>
      <c r="B246" s="2"/>
      <c r="C246" s="2"/>
      <c r="D246" s="2"/>
      <c r="E246" s="2"/>
      <c r="F246" s="2"/>
      <c r="G246" s="2"/>
    </row>
    <row r="247" spans="1:9" s="1" customFormat="1" x14ac:dyDescent="0.25">
      <c r="A247" s="2"/>
      <c r="B247" s="2"/>
      <c r="C247" s="2"/>
      <c r="D247" s="2"/>
      <c r="E247" s="2"/>
      <c r="F247" s="2"/>
      <c r="G247" s="2"/>
    </row>
    <row r="248" spans="1:9" s="1" customFormat="1" x14ac:dyDescent="0.25">
      <c r="A248" s="2"/>
      <c r="B248" s="2"/>
      <c r="C248" s="2"/>
      <c r="D248" s="2"/>
      <c r="E248" s="2"/>
      <c r="F248" s="2"/>
      <c r="G248" s="2"/>
    </row>
    <row r="249" spans="1:9" s="1" customFormat="1" x14ac:dyDescent="0.25">
      <c r="A249" s="2"/>
      <c r="B249" s="2"/>
      <c r="C249" s="2"/>
      <c r="D249" s="2"/>
      <c r="E249" s="2"/>
      <c r="F249" s="2"/>
      <c r="G249" s="2"/>
    </row>
    <row r="250" spans="1:9" s="1" customFormat="1" x14ac:dyDescent="0.25">
      <c r="A250" s="2"/>
      <c r="B250" s="2"/>
      <c r="C250" s="2"/>
      <c r="D250" s="2"/>
      <c r="E250" s="2"/>
      <c r="F250" s="2"/>
      <c r="G250" s="2"/>
    </row>
    <row r="251" spans="1:9" s="1" customFormat="1" x14ac:dyDescent="0.25">
      <c r="A251" s="2"/>
      <c r="B251" s="2"/>
      <c r="C251" s="2"/>
      <c r="D251" s="2"/>
      <c r="E251" s="2"/>
      <c r="F251" s="2"/>
      <c r="G251" s="2"/>
    </row>
    <row r="252" spans="1:9" s="1" customFormat="1" x14ac:dyDescent="0.25">
      <c r="A252" s="2"/>
      <c r="B252" s="2"/>
      <c r="C252" s="2"/>
      <c r="D252" s="2"/>
      <c r="E252" s="2"/>
      <c r="F252" s="2"/>
    </row>
    <row r="253" spans="1:9" s="1" customFormat="1" x14ac:dyDescent="0.25">
      <c r="A253" s="2"/>
      <c r="B253" s="2"/>
      <c r="C253" s="2"/>
      <c r="D253" s="2"/>
      <c r="E253" s="2"/>
      <c r="F253" s="2"/>
      <c r="G253" s="101"/>
    </row>
    <row r="254" spans="1:9" s="1" customFormat="1" x14ac:dyDescent="0.25">
      <c r="A254" s="2"/>
      <c r="B254" s="2"/>
      <c r="C254" s="2"/>
      <c r="D254" s="2"/>
      <c r="E254" s="2"/>
      <c r="F254" s="2"/>
      <c r="G254" s="102"/>
      <c r="H254" s="2"/>
      <c r="I254" s="2"/>
    </row>
    <row r="255" spans="1:9" s="1" customFormat="1" x14ac:dyDescent="0.25">
      <c r="A255" s="2"/>
      <c r="B255" s="2"/>
      <c r="C255" s="2"/>
      <c r="D255" s="2"/>
      <c r="E255" s="2"/>
      <c r="F255" s="2"/>
      <c r="G255" s="2"/>
      <c r="H255" s="2"/>
      <c r="I255" s="2"/>
    </row>
    <row r="256" spans="1:9" s="1" customFormat="1" x14ac:dyDescent="0.25">
      <c r="A256" s="2"/>
      <c r="B256" s="2"/>
      <c r="C256" s="2"/>
      <c r="D256" s="2"/>
      <c r="E256" s="2"/>
      <c r="F256" s="2"/>
      <c r="G256" s="2"/>
      <c r="H256" s="2"/>
      <c r="I256" s="2"/>
    </row>
    <row r="257" spans="1:9" s="1" customFormat="1" x14ac:dyDescent="0.25">
      <c r="A257" s="2"/>
      <c r="B257" s="2"/>
      <c r="C257" s="2"/>
      <c r="D257" s="2"/>
      <c r="E257" s="2"/>
      <c r="F257" s="2"/>
      <c r="G257" s="101"/>
      <c r="H257" s="2"/>
      <c r="I257" s="2"/>
    </row>
    <row r="258" spans="1:9" s="1" customFormat="1" x14ac:dyDescent="0.25">
      <c r="A258" s="2"/>
      <c r="B258" s="2"/>
      <c r="C258" s="2"/>
      <c r="D258" s="2"/>
      <c r="E258" s="2"/>
      <c r="F258" s="2"/>
      <c r="H258" s="2"/>
      <c r="I258" s="2"/>
    </row>
    <row r="259" spans="1:9" s="1" customFormat="1" x14ac:dyDescent="0.25">
      <c r="A259" s="2"/>
      <c r="B259" s="2"/>
      <c r="C259" s="2"/>
      <c r="D259" s="2"/>
      <c r="E259" s="2"/>
      <c r="F259" s="2"/>
      <c r="H259" s="2"/>
      <c r="I259" s="2"/>
    </row>
    <row r="260" spans="1:9" s="1" customFormat="1" x14ac:dyDescent="0.25">
      <c r="A260" s="2"/>
      <c r="B260" s="2"/>
      <c r="C260" s="2"/>
      <c r="D260" s="2"/>
      <c r="E260" s="2"/>
      <c r="F260" s="2"/>
      <c r="H260" s="2"/>
      <c r="I260" s="2"/>
    </row>
    <row r="261" spans="1:9" s="1" customFormat="1" x14ac:dyDescent="0.25">
      <c r="A261" s="2"/>
      <c r="B261" s="2"/>
      <c r="C261" s="2"/>
      <c r="D261" s="2"/>
      <c r="E261" s="2"/>
      <c r="F261" s="2"/>
      <c r="H261" s="2"/>
      <c r="I261" s="2"/>
    </row>
    <row r="262" spans="1:9" s="1" customFormat="1" x14ac:dyDescent="0.25">
      <c r="A262" s="2"/>
      <c r="B262" s="2"/>
      <c r="C262" s="2"/>
      <c r="D262" s="2"/>
      <c r="E262" s="2"/>
      <c r="F262" s="2"/>
      <c r="G262" s="2"/>
      <c r="H262" s="2"/>
      <c r="I262" s="2"/>
    </row>
    <row r="263" spans="1:9" s="1" customFormat="1" x14ac:dyDescent="0.25">
      <c r="A263" s="2"/>
      <c r="B263" s="2"/>
      <c r="C263" s="2"/>
      <c r="D263" s="2"/>
      <c r="E263" s="2"/>
      <c r="F263" s="2"/>
      <c r="G263" s="2"/>
      <c r="H263" s="2"/>
      <c r="I263" s="2"/>
    </row>
    <row r="264" spans="1:9" s="1" customFormat="1" x14ac:dyDescent="0.25">
      <c r="A264" s="2"/>
      <c r="B264" s="2"/>
      <c r="C264" s="2"/>
      <c r="D264" s="2"/>
      <c r="E264" s="2"/>
      <c r="F264" s="2"/>
      <c r="G264" s="2"/>
      <c r="H264" s="2"/>
      <c r="I264" s="2"/>
    </row>
    <row r="265" spans="1:9" s="1" customFormat="1" x14ac:dyDescent="0.25">
      <c r="A265" s="2"/>
      <c r="B265" s="2"/>
      <c r="C265" s="2"/>
      <c r="D265" s="2"/>
      <c r="E265" s="2"/>
      <c r="F265" s="2"/>
      <c r="H265" s="2"/>
      <c r="I265" s="2"/>
    </row>
    <row r="266" spans="1:9" s="1" customFormat="1" x14ac:dyDescent="0.25">
      <c r="A266" s="2"/>
      <c r="B266" s="2"/>
      <c r="C266" s="2"/>
      <c r="D266" s="2"/>
      <c r="E266" s="2"/>
      <c r="F266" s="2"/>
      <c r="H266" s="2"/>
      <c r="I266" s="2"/>
    </row>
    <row r="267" spans="1:9" x14ac:dyDescent="0.25">
      <c r="G267" s="1"/>
    </row>
    <row r="268" spans="1:9" x14ac:dyDescent="0.25">
      <c r="G268" s="1"/>
    </row>
    <row r="274" spans="7:7" x14ac:dyDescent="0.25">
      <c r="G274" s="103"/>
    </row>
    <row r="277" spans="7:7" x14ac:dyDescent="0.25">
      <c r="G277" s="1"/>
    </row>
    <row r="281" spans="7:7" x14ac:dyDescent="0.25">
      <c r="G281" s="1"/>
    </row>
    <row r="282" spans="7:7" x14ac:dyDescent="0.25">
      <c r="G282" s="1"/>
    </row>
    <row r="285" spans="7:7" x14ac:dyDescent="0.25">
      <c r="G285" s="1"/>
    </row>
    <row r="286" spans="7:7" x14ac:dyDescent="0.25">
      <c r="G286" s="1"/>
    </row>
    <row r="288" spans="7:7" x14ac:dyDescent="0.25">
      <c r="G288" s="101"/>
    </row>
    <row r="289" spans="7:7" x14ac:dyDescent="0.25">
      <c r="G289" s="102"/>
    </row>
    <row r="291" spans="7:7" x14ac:dyDescent="0.25">
      <c r="G291" s="1"/>
    </row>
    <row r="292" spans="7:7" x14ac:dyDescent="0.25">
      <c r="G292" s="101"/>
    </row>
    <row r="293" spans="7:7" x14ac:dyDescent="0.25">
      <c r="G293" s="102"/>
    </row>
    <row r="296" spans="7:7" x14ac:dyDescent="0.25">
      <c r="G296" s="101"/>
    </row>
    <row r="297" spans="7:7" x14ac:dyDescent="0.25">
      <c r="G297" s="1"/>
    </row>
    <row r="298" spans="7:7" x14ac:dyDescent="0.25">
      <c r="G298" s="1"/>
    </row>
    <row r="334" spans="7:7" x14ac:dyDescent="0.25">
      <c r="G334" s="103"/>
    </row>
    <row r="337" spans="7:7" x14ac:dyDescent="0.25">
      <c r="G337" s="1"/>
    </row>
    <row r="341" spans="7:7" x14ac:dyDescent="0.25">
      <c r="G341" s="1"/>
    </row>
    <row r="342" spans="7:7" x14ac:dyDescent="0.25">
      <c r="G342" s="1"/>
    </row>
    <row r="345" spans="7:7" x14ac:dyDescent="0.25">
      <c r="G345" s="1"/>
    </row>
    <row r="346" spans="7:7" x14ac:dyDescent="0.25">
      <c r="G346" s="1"/>
    </row>
    <row r="348" spans="7:7" x14ac:dyDescent="0.25">
      <c r="G348" s="101"/>
    </row>
    <row r="349" spans="7:7" x14ac:dyDescent="0.25">
      <c r="G349" s="102"/>
    </row>
    <row r="351" spans="7:7" x14ac:dyDescent="0.25">
      <c r="G351" s="1"/>
    </row>
    <row r="352" spans="7:7" x14ac:dyDescent="0.25">
      <c r="G352" s="101"/>
    </row>
    <row r="353" spans="7:9" x14ac:dyDescent="0.25">
      <c r="G353" s="102"/>
    </row>
    <row r="356" spans="7:9" x14ac:dyDescent="0.25">
      <c r="G356" s="101"/>
    </row>
    <row r="357" spans="7:9" x14ac:dyDescent="0.25">
      <c r="G357" s="1"/>
    </row>
    <row r="358" spans="7:9" x14ac:dyDescent="0.25">
      <c r="G358" s="1"/>
    </row>
    <row r="359" spans="7:9" x14ac:dyDescent="0.25">
      <c r="I359" s="4"/>
    </row>
    <row r="360" spans="7:9" x14ac:dyDescent="0.25">
      <c r="I360" s="4"/>
    </row>
    <row r="361" spans="7:9" x14ac:dyDescent="0.25">
      <c r="I361" s="4"/>
    </row>
    <row r="362" spans="7:9" x14ac:dyDescent="0.25">
      <c r="I362" s="4"/>
    </row>
    <row r="363" spans="7:9" x14ac:dyDescent="0.25">
      <c r="I363" s="4"/>
    </row>
    <row r="364" spans="7:9" x14ac:dyDescent="0.25">
      <c r="I364" s="4"/>
    </row>
    <row r="365" spans="7:9" x14ac:dyDescent="0.25">
      <c r="I365" s="4"/>
    </row>
    <row r="366" spans="7:9" x14ac:dyDescent="0.25">
      <c r="I366" s="4"/>
    </row>
    <row r="367" spans="7:9" x14ac:dyDescent="0.25">
      <c r="I367" s="4"/>
    </row>
  </sheetData>
  <mergeCells count="427">
    <mergeCell ref="A218:G218"/>
    <mergeCell ref="J212:L212"/>
    <mergeCell ref="J213:L213"/>
    <mergeCell ref="K216:L216"/>
    <mergeCell ref="A217:G217"/>
    <mergeCell ref="K217:L217"/>
    <mergeCell ref="G154:I154"/>
    <mergeCell ref="A159:G159"/>
    <mergeCell ref="A160:G160"/>
    <mergeCell ref="A161:G161"/>
    <mergeCell ref="A162:G162"/>
    <mergeCell ref="G145:G146"/>
    <mergeCell ref="A147:A148"/>
    <mergeCell ref="B147:B148"/>
    <mergeCell ref="C147:C148"/>
    <mergeCell ref="D147:D148"/>
    <mergeCell ref="E147:E148"/>
    <mergeCell ref="F147:F148"/>
    <mergeCell ref="G147:G148"/>
    <mergeCell ref="A145:A146"/>
    <mergeCell ref="B145:B146"/>
    <mergeCell ref="C145:C146"/>
    <mergeCell ref="D145:D146"/>
    <mergeCell ref="E145:E146"/>
    <mergeCell ref="F145:F146"/>
    <mergeCell ref="G141:G142"/>
    <mergeCell ref="A143:A144"/>
    <mergeCell ref="B143:B144"/>
    <mergeCell ref="C143:C144"/>
    <mergeCell ref="D143:D144"/>
    <mergeCell ref="E143:E144"/>
    <mergeCell ref="F143:F144"/>
    <mergeCell ref="G143:G144"/>
    <mergeCell ref="A141:A142"/>
    <mergeCell ref="B141:B142"/>
    <mergeCell ref="C141:C142"/>
    <mergeCell ref="D141:D142"/>
    <mergeCell ref="E141:E142"/>
    <mergeCell ref="F141:F142"/>
    <mergeCell ref="G137:G138"/>
    <mergeCell ref="A139:A140"/>
    <mergeCell ref="B139:B140"/>
    <mergeCell ref="C139:C140"/>
    <mergeCell ref="D139:D140"/>
    <mergeCell ref="E139:E140"/>
    <mergeCell ref="F139:F140"/>
    <mergeCell ref="G139:G140"/>
    <mergeCell ref="A137:A138"/>
    <mergeCell ref="B137:B138"/>
    <mergeCell ref="C137:C138"/>
    <mergeCell ref="D137:D138"/>
    <mergeCell ref="E137:E138"/>
    <mergeCell ref="F137:F138"/>
    <mergeCell ref="G133:G134"/>
    <mergeCell ref="A135:A136"/>
    <mergeCell ref="B135:B136"/>
    <mergeCell ref="C135:C136"/>
    <mergeCell ref="D135:D136"/>
    <mergeCell ref="E135:E136"/>
    <mergeCell ref="F135:F136"/>
    <mergeCell ref="G135:G136"/>
    <mergeCell ref="A133:A134"/>
    <mergeCell ref="B133:B134"/>
    <mergeCell ref="C133:C134"/>
    <mergeCell ref="D133:D134"/>
    <mergeCell ref="E133:E134"/>
    <mergeCell ref="F133:F134"/>
    <mergeCell ref="G129:G130"/>
    <mergeCell ref="A131:A132"/>
    <mergeCell ref="B131:B132"/>
    <mergeCell ref="C131:C132"/>
    <mergeCell ref="D131:D132"/>
    <mergeCell ref="E131:E132"/>
    <mergeCell ref="F131:F132"/>
    <mergeCell ref="G131:G132"/>
    <mergeCell ref="A129:A130"/>
    <mergeCell ref="B129:B130"/>
    <mergeCell ref="C129:C130"/>
    <mergeCell ref="D129:D130"/>
    <mergeCell ref="E129:E130"/>
    <mergeCell ref="F129:F130"/>
    <mergeCell ref="G125:G126"/>
    <mergeCell ref="A127:A128"/>
    <mergeCell ref="B127:B128"/>
    <mergeCell ref="C127:C128"/>
    <mergeCell ref="D127:D128"/>
    <mergeCell ref="E127:E128"/>
    <mergeCell ref="F127:F128"/>
    <mergeCell ref="G127:G128"/>
    <mergeCell ref="A125:A126"/>
    <mergeCell ref="B125:B126"/>
    <mergeCell ref="C125:C126"/>
    <mergeCell ref="D125:D126"/>
    <mergeCell ref="E125:E126"/>
    <mergeCell ref="F125:F126"/>
    <mergeCell ref="G121:G122"/>
    <mergeCell ref="A123:A124"/>
    <mergeCell ref="B123:B124"/>
    <mergeCell ref="C123:C124"/>
    <mergeCell ref="D123:D124"/>
    <mergeCell ref="E123:E124"/>
    <mergeCell ref="F123:F124"/>
    <mergeCell ref="G123:G124"/>
    <mergeCell ref="A121:A122"/>
    <mergeCell ref="B121:B122"/>
    <mergeCell ref="C121:C122"/>
    <mergeCell ref="D121:D122"/>
    <mergeCell ref="E121:E122"/>
    <mergeCell ref="F121:F122"/>
    <mergeCell ref="G117:G118"/>
    <mergeCell ref="A119:A120"/>
    <mergeCell ref="B119:B120"/>
    <mergeCell ref="C119:C120"/>
    <mergeCell ref="D119:D120"/>
    <mergeCell ref="E119:E120"/>
    <mergeCell ref="F119:F120"/>
    <mergeCell ref="G119:G120"/>
    <mergeCell ref="A117:A118"/>
    <mergeCell ref="B117:B118"/>
    <mergeCell ref="C117:C118"/>
    <mergeCell ref="D117:D118"/>
    <mergeCell ref="E117:E118"/>
    <mergeCell ref="F117:F118"/>
    <mergeCell ref="G113:G114"/>
    <mergeCell ref="A115:A116"/>
    <mergeCell ref="B115:B116"/>
    <mergeCell ref="C115:C116"/>
    <mergeCell ref="D115:D116"/>
    <mergeCell ref="E115:E116"/>
    <mergeCell ref="F115:F116"/>
    <mergeCell ref="G115:G116"/>
    <mergeCell ref="A113:A114"/>
    <mergeCell ref="B113:B114"/>
    <mergeCell ref="C113:C114"/>
    <mergeCell ref="D113:D114"/>
    <mergeCell ref="E113:E114"/>
    <mergeCell ref="F113:F114"/>
    <mergeCell ref="G109:G110"/>
    <mergeCell ref="A111:A112"/>
    <mergeCell ref="B111:B112"/>
    <mergeCell ref="C111:C112"/>
    <mergeCell ref="D111:D112"/>
    <mergeCell ref="E111:E112"/>
    <mergeCell ref="F111:F112"/>
    <mergeCell ref="G111:G112"/>
    <mergeCell ref="A109:A110"/>
    <mergeCell ref="B109:B110"/>
    <mergeCell ref="C109:C110"/>
    <mergeCell ref="D109:D110"/>
    <mergeCell ref="E109:E110"/>
    <mergeCell ref="F109:F110"/>
    <mergeCell ref="G105:G106"/>
    <mergeCell ref="A107:A108"/>
    <mergeCell ref="B107:B108"/>
    <mergeCell ref="C107:C108"/>
    <mergeCell ref="D107:D108"/>
    <mergeCell ref="E107:E108"/>
    <mergeCell ref="F107:F108"/>
    <mergeCell ref="G107:G108"/>
    <mergeCell ref="A105:A106"/>
    <mergeCell ref="B105:B106"/>
    <mergeCell ref="C105:C106"/>
    <mergeCell ref="D105:D106"/>
    <mergeCell ref="E105:E106"/>
    <mergeCell ref="F105:F106"/>
    <mergeCell ref="G101:G102"/>
    <mergeCell ref="A103:A104"/>
    <mergeCell ref="B103:B104"/>
    <mergeCell ref="C103:C104"/>
    <mergeCell ref="D103:D104"/>
    <mergeCell ref="E103:E104"/>
    <mergeCell ref="F103:F104"/>
    <mergeCell ref="G103:G104"/>
    <mergeCell ref="A101:A102"/>
    <mergeCell ref="B101:B102"/>
    <mergeCell ref="C101:C102"/>
    <mergeCell ref="D101:D102"/>
    <mergeCell ref="E101:E102"/>
    <mergeCell ref="F101:F102"/>
    <mergeCell ref="G97:G98"/>
    <mergeCell ref="A99:A100"/>
    <mergeCell ref="B99:B100"/>
    <mergeCell ref="C99:C100"/>
    <mergeCell ref="D99:D100"/>
    <mergeCell ref="E99:E100"/>
    <mergeCell ref="F99:F100"/>
    <mergeCell ref="G99:G100"/>
    <mergeCell ref="A97:A98"/>
    <mergeCell ref="B97:B98"/>
    <mergeCell ref="C97:C98"/>
    <mergeCell ref="D97:D98"/>
    <mergeCell ref="E97:E98"/>
    <mergeCell ref="F97:F98"/>
    <mergeCell ref="G93:G94"/>
    <mergeCell ref="A95:A96"/>
    <mergeCell ref="B95:B96"/>
    <mergeCell ref="C95:C96"/>
    <mergeCell ref="D95:D96"/>
    <mergeCell ref="E95:E96"/>
    <mergeCell ref="F95:F96"/>
    <mergeCell ref="G95:G96"/>
    <mergeCell ref="A93:A94"/>
    <mergeCell ref="B93:B94"/>
    <mergeCell ref="C93:C94"/>
    <mergeCell ref="D93:D94"/>
    <mergeCell ref="E93:E94"/>
    <mergeCell ref="F93:F94"/>
    <mergeCell ref="G89:G90"/>
    <mergeCell ref="A91:A92"/>
    <mergeCell ref="B91:B92"/>
    <mergeCell ref="C91:C92"/>
    <mergeCell ref="D91:D92"/>
    <mergeCell ref="E91:E92"/>
    <mergeCell ref="F91:F92"/>
    <mergeCell ref="G91:G92"/>
    <mergeCell ref="A89:A90"/>
    <mergeCell ref="B89:B90"/>
    <mergeCell ref="C89:C90"/>
    <mergeCell ref="D89:D90"/>
    <mergeCell ref="E89:E90"/>
    <mergeCell ref="F89:F90"/>
    <mergeCell ref="G85:G86"/>
    <mergeCell ref="A87:A88"/>
    <mergeCell ref="B87:B88"/>
    <mergeCell ref="C87:C88"/>
    <mergeCell ref="D87:D88"/>
    <mergeCell ref="E87:E88"/>
    <mergeCell ref="F87:F88"/>
    <mergeCell ref="G87:G88"/>
    <mergeCell ref="A85:A86"/>
    <mergeCell ref="B85:B86"/>
    <mergeCell ref="C85:C86"/>
    <mergeCell ref="D85:D86"/>
    <mergeCell ref="E85:E86"/>
    <mergeCell ref="F85:F86"/>
    <mergeCell ref="G81:G82"/>
    <mergeCell ref="A83:A84"/>
    <mergeCell ref="B83:B84"/>
    <mergeCell ref="C83:C84"/>
    <mergeCell ref="D83:D84"/>
    <mergeCell ref="E83:E84"/>
    <mergeCell ref="F83:F84"/>
    <mergeCell ref="G83:G84"/>
    <mergeCell ref="A81:A82"/>
    <mergeCell ref="B81:B82"/>
    <mergeCell ref="C81:C82"/>
    <mergeCell ref="D81:D82"/>
    <mergeCell ref="E81:E82"/>
    <mergeCell ref="F81:F82"/>
    <mergeCell ref="G77:G78"/>
    <mergeCell ref="A79:A80"/>
    <mergeCell ref="B79:B80"/>
    <mergeCell ref="C79:C80"/>
    <mergeCell ref="D79:D80"/>
    <mergeCell ref="E79:E80"/>
    <mergeCell ref="F79:F80"/>
    <mergeCell ref="G79:G80"/>
    <mergeCell ref="A77:A78"/>
    <mergeCell ref="B77:B78"/>
    <mergeCell ref="C77:C78"/>
    <mergeCell ref="D77:D78"/>
    <mergeCell ref="E77:E78"/>
    <mergeCell ref="F77:F78"/>
    <mergeCell ref="G73:G74"/>
    <mergeCell ref="A75:A76"/>
    <mergeCell ref="B75:B76"/>
    <mergeCell ref="C75:C76"/>
    <mergeCell ref="D75:D76"/>
    <mergeCell ref="E75:E76"/>
    <mergeCell ref="F75:F76"/>
    <mergeCell ref="G75:G76"/>
    <mergeCell ref="A73:A74"/>
    <mergeCell ref="B73:B74"/>
    <mergeCell ref="C73:C74"/>
    <mergeCell ref="D73:D74"/>
    <mergeCell ref="E73:E74"/>
    <mergeCell ref="F73:F74"/>
    <mergeCell ref="G69:G70"/>
    <mergeCell ref="A71:A72"/>
    <mergeCell ref="B71:B72"/>
    <mergeCell ref="C71:C72"/>
    <mergeCell ref="D71:D72"/>
    <mergeCell ref="E71:E72"/>
    <mergeCell ref="F71:F72"/>
    <mergeCell ref="G71:G72"/>
    <mergeCell ref="A69:A70"/>
    <mergeCell ref="B69:B70"/>
    <mergeCell ref="C69:C70"/>
    <mergeCell ref="D69:D70"/>
    <mergeCell ref="E69:E70"/>
    <mergeCell ref="F69:F70"/>
    <mergeCell ref="G65:G66"/>
    <mergeCell ref="A67:A68"/>
    <mergeCell ref="B67:B68"/>
    <mergeCell ref="C67:C68"/>
    <mergeCell ref="D67:D68"/>
    <mergeCell ref="E67:E68"/>
    <mergeCell ref="F67:F68"/>
    <mergeCell ref="G67:G68"/>
    <mergeCell ref="A65:A66"/>
    <mergeCell ref="B65:B66"/>
    <mergeCell ref="C65:C66"/>
    <mergeCell ref="D65:D66"/>
    <mergeCell ref="E65:E66"/>
    <mergeCell ref="F65:F66"/>
    <mergeCell ref="G61:G62"/>
    <mergeCell ref="A63:A64"/>
    <mergeCell ref="B63:B64"/>
    <mergeCell ref="C63:C64"/>
    <mergeCell ref="D63:D64"/>
    <mergeCell ref="E63:E64"/>
    <mergeCell ref="F63:F64"/>
    <mergeCell ref="G63:G64"/>
    <mergeCell ref="A61:A62"/>
    <mergeCell ref="B61:B62"/>
    <mergeCell ref="C61:C62"/>
    <mergeCell ref="D61:D62"/>
    <mergeCell ref="E61:E62"/>
    <mergeCell ref="F61:F62"/>
    <mergeCell ref="G57:G58"/>
    <mergeCell ref="A59:A60"/>
    <mergeCell ref="B59:B60"/>
    <mergeCell ref="C59:C60"/>
    <mergeCell ref="D59:D60"/>
    <mergeCell ref="E59:E60"/>
    <mergeCell ref="F59:F60"/>
    <mergeCell ref="G59:G60"/>
    <mergeCell ref="A57:A58"/>
    <mergeCell ref="B57:B58"/>
    <mergeCell ref="C57:C58"/>
    <mergeCell ref="D57:D58"/>
    <mergeCell ref="E57:E58"/>
    <mergeCell ref="F57:F58"/>
    <mergeCell ref="G53:G54"/>
    <mergeCell ref="A55:A56"/>
    <mergeCell ref="B55:B56"/>
    <mergeCell ref="C55:C56"/>
    <mergeCell ref="D55:D56"/>
    <mergeCell ref="E55:E56"/>
    <mergeCell ref="F55:F56"/>
    <mergeCell ref="G55:G56"/>
    <mergeCell ref="A53:A54"/>
    <mergeCell ref="B53:B54"/>
    <mergeCell ref="C53:C54"/>
    <mergeCell ref="D53:D54"/>
    <mergeCell ref="E53:E54"/>
    <mergeCell ref="F53:F54"/>
    <mergeCell ref="G49:G50"/>
    <mergeCell ref="A51:A52"/>
    <mergeCell ref="B51:B52"/>
    <mergeCell ref="C51:C52"/>
    <mergeCell ref="D51:D52"/>
    <mergeCell ref="E51:E52"/>
    <mergeCell ref="F51:F52"/>
    <mergeCell ref="G51:G52"/>
    <mergeCell ref="A49:A50"/>
    <mergeCell ref="B49:B50"/>
    <mergeCell ref="C49:C50"/>
    <mergeCell ref="D49:D50"/>
    <mergeCell ref="E49:E50"/>
    <mergeCell ref="F49:F50"/>
    <mergeCell ref="G45:G46"/>
    <mergeCell ref="A47:A48"/>
    <mergeCell ref="B47:B48"/>
    <mergeCell ref="C47:C48"/>
    <mergeCell ref="D47:D48"/>
    <mergeCell ref="E47:E48"/>
    <mergeCell ref="F47:F48"/>
    <mergeCell ref="G47:G48"/>
    <mergeCell ref="A45:A46"/>
    <mergeCell ref="B45:B46"/>
    <mergeCell ref="C45:C46"/>
    <mergeCell ref="D45:D46"/>
    <mergeCell ref="E45:E46"/>
    <mergeCell ref="F45:F46"/>
    <mergeCell ref="G41:G42"/>
    <mergeCell ref="A43:A44"/>
    <mergeCell ref="B43:B44"/>
    <mergeCell ref="C43:C44"/>
    <mergeCell ref="D43:D44"/>
    <mergeCell ref="E43:E44"/>
    <mergeCell ref="F43:F44"/>
    <mergeCell ref="G43:G44"/>
    <mergeCell ref="A41:A42"/>
    <mergeCell ref="B41:B42"/>
    <mergeCell ref="C41:C42"/>
    <mergeCell ref="D41:D42"/>
    <mergeCell ref="E41:E42"/>
    <mergeCell ref="F41:F42"/>
    <mergeCell ref="G37:G38"/>
    <mergeCell ref="A39:A40"/>
    <mergeCell ref="B39:B40"/>
    <mergeCell ref="C39:C40"/>
    <mergeCell ref="D39:D40"/>
    <mergeCell ref="E39:E40"/>
    <mergeCell ref="F39:F40"/>
    <mergeCell ref="G39:G40"/>
    <mergeCell ref="A37:A38"/>
    <mergeCell ref="B37:B38"/>
    <mergeCell ref="C37:C38"/>
    <mergeCell ref="D37:D38"/>
    <mergeCell ref="E37:E38"/>
    <mergeCell ref="F37:F38"/>
    <mergeCell ref="G33:G34"/>
    <mergeCell ref="A35:A36"/>
    <mergeCell ref="B35:B36"/>
    <mergeCell ref="C35:C36"/>
    <mergeCell ref="D35:D36"/>
    <mergeCell ref="E35:E36"/>
    <mergeCell ref="F35:F36"/>
    <mergeCell ref="G35:G36"/>
    <mergeCell ref="A33:A34"/>
    <mergeCell ref="B33:B34"/>
    <mergeCell ref="C33:C34"/>
    <mergeCell ref="D33:D34"/>
    <mergeCell ref="E33:E34"/>
    <mergeCell ref="F33:F34"/>
    <mergeCell ref="A10:I10"/>
    <mergeCell ref="A13:A14"/>
    <mergeCell ref="B13:B14"/>
    <mergeCell ref="C13:C14"/>
    <mergeCell ref="D13:D14"/>
    <mergeCell ref="E13:E14"/>
    <mergeCell ref="F13:F14"/>
    <mergeCell ref="G13:G14"/>
    <mergeCell ref="H13:H14"/>
    <mergeCell ref="I13:I14"/>
  </mergeCells>
  <printOptions horizontalCentered="1"/>
  <pageMargins left="0" right="0" top="0.261811024" bottom="0.3" header="0.511811023622047" footer="0.511811023622047"/>
  <pageSetup paperSize="9" scale="82" orientation="portrait" horizontalDpi="300" verticalDpi="300" r:id="rId1"/>
  <headerFooter alignWithMargins="0">
    <oddHeader>&amp;R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BVC 2023</vt:lpstr>
      <vt:lpstr>'BVC 2023'!Print_Titles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ARR-Sediu</dc:creator>
  <cp:lastModifiedBy>Madalina BVC</cp:lastModifiedBy>
  <dcterms:created xsi:type="dcterms:W3CDTF">2023-01-18T11:49:19Z</dcterms:created>
  <dcterms:modified xsi:type="dcterms:W3CDTF">2023-03-02T06:33:25Z</dcterms:modified>
</cp:coreProperties>
</file>